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tsvo\Desktop\Završno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B295" i="9" s="1"/>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L268" i="9"/>
  <c r="F268" i="9" s="1"/>
  <c r="E268" i="9"/>
  <c r="B268" i="9" s="1"/>
  <c r="M267" i="9"/>
  <c r="L267" i="9"/>
  <c r="F267" i="9"/>
  <c r="E267" i="9"/>
  <c r="B267" i="9" s="1"/>
  <c r="M266" i="9"/>
  <c r="L266" i="9"/>
  <c r="F266" i="9" s="1"/>
  <c r="E266" i="9"/>
  <c r="B266" i="9" s="1"/>
  <c r="M265" i="9"/>
  <c r="L265" i="9"/>
  <c r="E265" i="9"/>
  <c r="M264" i="9"/>
  <c r="L264" i="9"/>
  <c r="F264" i="9" s="1"/>
  <c r="E264" i="9"/>
  <c r="B264" i="9" s="1"/>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F253" i="9" s="1"/>
  <c r="B253" i="9" s="1"/>
  <c r="E253" i="9"/>
  <c r="M252" i="9"/>
  <c r="F252" i="9" s="1"/>
  <c r="L252" i="9"/>
  <c r="E252" i="9"/>
  <c r="B252" i="9" s="1"/>
  <c r="M251" i="9"/>
  <c r="L251" i="9"/>
  <c r="F251" i="9"/>
  <c r="E251" i="9"/>
  <c r="M250" i="9"/>
  <c r="L250" i="9"/>
  <c r="F250" i="9" s="1"/>
  <c r="B250" i="9" s="1"/>
  <c r="E250" i="9"/>
  <c r="M249" i="9"/>
  <c r="L249" i="9"/>
  <c r="E249" i="9"/>
  <c r="M248" i="9"/>
  <c r="F248" i="9" s="1"/>
  <c r="L248" i="9"/>
  <c r="E248" i="9"/>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s="1"/>
  <c r="B242" i="9" s="1"/>
  <c r="E242" i="9"/>
  <c r="M241" i="9"/>
  <c r="L241" i="9"/>
  <c r="E241" i="9"/>
  <c r="M240" i="9"/>
  <c r="F240" i="9" s="1"/>
  <c r="L240" i="9"/>
  <c r="E240" i="9"/>
  <c r="M239" i="9"/>
  <c r="L239" i="9"/>
  <c r="F239" i="9"/>
  <c r="E239" i="9"/>
  <c r="B239" i="9" s="1"/>
  <c r="M238" i="9"/>
  <c r="L238" i="9"/>
  <c r="F238" i="9" s="1"/>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E233" i="9"/>
  <c r="M232" i="9"/>
  <c r="F232" i="9" s="1"/>
  <c r="L232" i="9"/>
  <c r="E232" i="9"/>
  <c r="M231" i="9"/>
  <c r="L231" i="9"/>
  <c r="F231" i="9"/>
  <c r="E231" i="9"/>
  <c r="B231" i="9" s="1"/>
  <c r="M230" i="9"/>
  <c r="L230" i="9"/>
  <c r="F230" i="9" s="1"/>
  <c r="B230" i="9" s="1"/>
  <c r="E230" i="9"/>
  <c r="M229" i="9"/>
  <c r="L229" i="9"/>
  <c r="F229" i="9" s="1"/>
  <c r="B229" i="9" s="1"/>
  <c r="E229" i="9"/>
  <c r="M228" i="9"/>
  <c r="F228" i="9" s="1"/>
  <c r="L228" i="9"/>
  <c r="E228" i="9"/>
  <c r="B228" i="9" s="1"/>
  <c r="M227" i="9"/>
  <c r="L227" i="9"/>
  <c r="F227" i="9"/>
  <c r="E227" i="9"/>
  <c r="B227" i="9" s="1"/>
  <c r="M226" i="9"/>
  <c r="L226" i="9"/>
  <c r="F226" i="9" s="1"/>
  <c r="B226" i="9" s="1"/>
  <c r="E226" i="9"/>
  <c r="M225" i="9"/>
  <c r="L225" i="9"/>
  <c r="E225" i="9"/>
  <c r="M224" i="9"/>
  <c r="F224" i="9" s="1"/>
  <c r="L224" i="9"/>
  <c r="E224" i="9"/>
  <c r="M223" i="9"/>
  <c r="L223" i="9"/>
  <c r="F223" i="9"/>
  <c r="E223" i="9"/>
  <c r="M222" i="9"/>
  <c r="L222" i="9"/>
  <c r="F222" i="9" s="1"/>
  <c r="B222" i="9" s="1"/>
  <c r="E222" i="9"/>
  <c r="M221" i="9"/>
  <c r="L221" i="9"/>
  <c r="E221" i="9"/>
  <c r="M220" i="9"/>
  <c r="F220" i="9" s="1"/>
  <c r="L220" i="9"/>
  <c r="E220" i="9"/>
  <c r="B220" i="9" s="1"/>
  <c r="M219" i="9"/>
  <c r="F219" i="9" s="1"/>
  <c r="L219" i="9"/>
  <c r="E219" i="9"/>
  <c r="M218" i="9"/>
  <c r="L218" i="9"/>
  <c r="E218" i="9"/>
  <c r="M217" i="9"/>
  <c r="L217" i="9"/>
  <c r="E217" i="9"/>
  <c r="M216" i="9"/>
  <c r="F216" i="9" s="1"/>
  <c r="L216" i="9"/>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F134" i="9"/>
  <c r="H133" i="9"/>
  <c r="G133" i="9"/>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E85" i="9" s="1"/>
  <c r="B85" i="9" s="1"/>
  <c r="F85" i="9"/>
  <c r="H84" i="9"/>
  <c r="E84" i="9" s="1"/>
  <c r="B84" i="9" s="1"/>
  <c r="G84" i="9"/>
  <c r="F84" i="9"/>
  <c r="H83" i="9"/>
  <c r="G83" i="9"/>
  <c r="F83" i="9"/>
  <c r="E83" i="9"/>
  <c r="B83" i="9" s="1"/>
  <c r="H82" i="9"/>
  <c r="G82" i="9"/>
  <c r="F82" i="9"/>
  <c r="H81" i="9"/>
  <c r="E81" i="9" s="1"/>
  <c r="B81" i="9" s="1"/>
  <c r="G81" i="9"/>
  <c r="F81" i="9"/>
  <c r="H80" i="9"/>
  <c r="G80" i="9"/>
  <c r="F80" i="9"/>
  <c r="E80" i="9"/>
  <c r="B80" i="9" s="1"/>
  <c r="H79" i="9"/>
  <c r="G79" i="9"/>
  <c r="E79" i="9" s="1"/>
  <c r="B79" i="9" s="1"/>
  <c r="F79" i="9"/>
  <c r="H78" i="9"/>
  <c r="G78" i="9"/>
  <c r="E78" i="9" s="1"/>
  <c r="F78" i="9"/>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G46" i="9"/>
  <c r="F46" i="9"/>
  <c r="E46" i="9"/>
  <c r="B46" i="9" s="1"/>
  <c r="H45" i="9"/>
  <c r="G45" i="9"/>
  <c r="E45" i="9" s="1"/>
  <c r="B45" i="9" s="1"/>
  <c r="F45" i="9"/>
  <c r="H44" i="9"/>
  <c r="G44" i="9"/>
  <c r="E44" i="9" s="1"/>
  <c r="B44" i="9" s="1"/>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I3" i="9"/>
  <c r="H3" i="9"/>
  <c r="G3" i="9"/>
  <c r="D101" i="8"/>
  <c r="D95" i="8"/>
  <c r="D90" i="8"/>
  <c r="D85" i="8"/>
  <c r="D80" i="8"/>
  <c r="C1555" i="1" s="1"/>
  <c r="G1555" i="1" s="1"/>
  <c r="D75" i="8"/>
  <c r="D70" i="8"/>
  <c r="D65" i="8"/>
  <c r="D60" i="8"/>
  <c r="C1535" i="1" s="1"/>
  <c r="G1535" i="1" s="1"/>
  <c r="D55" i="8"/>
  <c r="D50" i="8"/>
  <c r="D44" i="8"/>
  <c r="D36" i="8"/>
  <c r="D26" i="8"/>
  <c r="D24" i="8" s="1"/>
  <c r="C1499" i="1" s="1"/>
  <c r="D18" i="8"/>
  <c r="D8" i="8"/>
  <c r="D6" i="8" s="1"/>
  <c r="C1481" i="1" s="1"/>
  <c r="E44" i="7"/>
  <c r="D44" i="7"/>
  <c r="E39" i="7"/>
  <c r="D39" i="7"/>
  <c r="D38" i="7" s="1"/>
  <c r="E38" i="7"/>
  <c r="E30" i="7"/>
  <c r="D30" i="7"/>
  <c r="E23" i="7"/>
  <c r="E22" i="7" s="1"/>
  <c r="D23" i="7"/>
  <c r="D22" i="7" s="1"/>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D245" i="5"/>
  <c r="F245" i="5" s="1"/>
  <c r="F244" i="5"/>
  <c r="F243" i="5"/>
  <c r="E242" i="5"/>
  <c r="D1219" i="1" s="1"/>
  <c r="D242" i="5"/>
  <c r="F242" i="5" s="1"/>
  <c r="F241" i="5"/>
  <c r="F240" i="5"/>
  <c r="E239" i="5"/>
  <c r="F239" i="5" s="1"/>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H1168" i="1" s="1"/>
  <c r="D191" i="5"/>
  <c r="D190"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D632" i="4"/>
  <c r="F632" i="4" s="1"/>
  <c r="F631" i="4"/>
  <c r="F630" i="4"/>
  <c r="E629" i="4"/>
  <c r="E625" i="4" s="1"/>
  <c r="D619" i="1" s="1"/>
  <c r="H619" i="1" s="1"/>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87" i="1"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D509" i="1" s="1"/>
  <c r="H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49" i="1" s="1"/>
  <c r="H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20" i="4" s="1"/>
  <c r="E418" i="4"/>
  <c r="D418" i="4"/>
  <c r="F417" i="4"/>
  <c r="E417" i="4"/>
  <c r="D412" i="1" s="1"/>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D391" i="1" s="1"/>
  <c r="H391" i="1"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D163" i="4" s="1"/>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s="1"/>
  <c r="E139" i="4"/>
  <c r="D135" i="1" s="1"/>
  <c r="F138" i="4"/>
  <c r="F137" i="4"/>
  <c r="F136" i="4"/>
  <c r="F135" i="4"/>
  <c r="E134" i="4"/>
  <c r="E133" i="4" s="1"/>
  <c r="D134"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3" i="4"/>
  <c r="F72" i="4"/>
  <c r="F71" i="4"/>
  <c r="E71" i="4"/>
  <c r="D71" i="4"/>
  <c r="F70" i="4"/>
  <c r="F69" i="4"/>
  <c r="E68" i="4"/>
  <c r="D64" i="1"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C1534" i="1"/>
  <c r="C1533" i="1"/>
  <c r="C1532" i="1"/>
  <c r="H1531" i="1"/>
  <c r="G1531" i="1"/>
  <c r="C1531" i="1"/>
  <c r="C1530" i="1"/>
  <c r="H1530" i="1" s="1"/>
  <c r="C1529" i="1"/>
  <c r="H1528" i="1"/>
  <c r="C1528" i="1"/>
  <c r="G1528" i="1" s="1"/>
  <c r="H1527" i="1"/>
  <c r="G1527" i="1"/>
  <c r="C1527" i="1"/>
  <c r="C1526" i="1"/>
  <c r="G1526" i="1" s="1"/>
  <c r="G1525" i="1"/>
  <c r="C1525" i="1"/>
  <c r="H1525" i="1" s="1"/>
  <c r="H1523" i="1"/>
  <c r="G1523" i="1"/>
  <c r="C1523" i="1"/>
  <c r="C1522" i="1"/>
  <c r="C1521" i="1"/>
  <c r="C1520" i="1"/>
  <c r="G1520" i="1" s="1"/>
  <c r="H1519" i="1"/>
  <c r="G1519" i="1"/>
  <c r="C1519" i="1"/>
  <c r="C1516" i="1"/>
  <c r="H1515" i="1"/>
  <c r="G1515" i="1"/>
  <c r="C1515" i="1"/>
  <c r="H1514" i="1"/>
  <c r="G1514" i="1"/>
  <c r="C1514" i="1"/>
  <c r="C1513" i="1"/>
  <c r="C1512" i="1"/>
  <c r="H1511" i="1"/>
  <c r="G1511" i="1"/>
  <c r="C1511" i="1"/>
  <c r="C1510" i="1"/>
  <c r="G1510" i="1" s="1"/>
  <c r="C1509" i="1"/>
  <c r="H1509" i="1" s="1"/>
  <c r="C1508" i="1"/>
  <c r="G1507" i="1"/>
  <c r="C1507" i="1"/>
  <c r="H1507" i="1" s="1"/>
  <c r="H1506" i="1"/>
  <c r="G1506" i="1"/>
  <c r="C1506" i="1"/>
  <c r="C1505" i="1"/>
  <c r="C1504" i="1"/>
  <c r="G1504" i="1" s="1"/>
  <c r="H1503" i="1"/>
  <c r="C1503" i="1"/>
  <c r="G1503" i="1" s="1"/>
  <c r="C1502" i="1"/>
  <c r="G1502" i="1" s="1"/>
  <c r="C1500" i="1"/>
  <c r="C1498" i="1"/>
  <c r="H1498" i="1" s="1"/>
  <c r="C1497" i="1"/>
  <c r="H1496" i="1"/>
  <c r="C1496" i="1"/>
  <c r="G1496" i="1" s="1"/>
  <c r="H1495" i="1"/>
  <c r="G1495" i="1"/>
  <c r="C1495" i="1"/>
  <c r="C1494" i="1"/>
  <c r="G1494" i="1" s="1"/>
  <c r="G1493" i="1"/>
  <c r="C1493" i="1"/>
  <c r="H1493" i="1" s="1"/>
  <c r="C1492" i="1"/>
  <c r="G1491" i="1"/>
  <c r="C1491" i="1"/>
  <c r="H1491" i="1" s="1"/>
  <c r="C1490" i="1"/>
  <c r="C1489" i="1"/>
  <c r="C1488" i="1"/>
  <c r="G1488" i="1" s="1"/>
  <c r="H1487" i="1"/>
  <c r="G1487" i="1"/>
  <c r="C1487" i="1"/>
  <c r="C1486" i="1"/>
  <c r="C1485" i="1"/>
  <c r="H1485" i="1" s="1"/>
  <c r="C1484" i="1"/>
  <c r="C1483" i="1"/>
  <c r="G1483" i="1" s="1"/>
  <c r="H1482" i="1"/>
  <c r="G1482" i="1"/>
  <c r="C1482" i="1"/>
  <c r="C1480" i="1"/>
  <c r="D1479" i="1"/>
  <c r="G1479" i="1" s="1"/>
  <c r="C1479" i="1"/>
  <c r="G1478" i="1"/>
  <c r="D1478" i="1"/>
  <c r="C1478" i="1"/>
  <c r="J1478" i="1" s="1"/>
  <c r="D1477" i="1"/>
  <c r="C1477" i="1"/>
  <c r="J1477" i="1" s="1"/>
  <c r="G1476" i="1"/>
  <c r="D1476" i="1"/>
  <c r="C1476" i="1"/>
  <c r="D1475" i="1"/>
  <c r="C1475" i="1"/>
  <c r="D1474" i="1"/>
  <c r="G1474" i="1" s="1"/>
  <c r="C1474" i="1"/>
  <c r="G1473" i="1"/>
  <c r="D1473" i="1"/>
  <c r="C1473" i="1"/>
  <c r="J1473" i="1" s="1"/>
  <c r="D1472" i="1"/>
  <c r="C1472" i="1"/>
  <c r="J1472" i="1" s="1"/>
  <c r="G1471" i="1"/>
  <c r="D1471" i="1"/>
  <c r="C1471" i="1"/>
  <c r="D1470" i="1"/>
  <c r="C1470" i="1"/>
  <c r="D1469" i="1"/>
  <c r="C1469" i="1"/>
  <c r="H1469" i="1" s="1"/>
  <c r="G1468" i="1"/>
  <c r="D1468" i="1"/>
  <c r="C1468" i="1"/>
  <c r="D1467" i="1"/>
  <c r="C1467" i="1"/>
  <c r="D1466" i="1"/>
  <c r="C1466" i="1"/>
  <c r="D1465" i="1"/>
  <c r="C1465" i="1"/>
  <c r="D1464" i="1"/>
  <c r="G1464" i="1" s="1"/>
  <c r="C1464" i="1"/>
  <c r="G1463" i="1"/>
  <c r="D1463" i="1"/>
  <c r="C1463" i="1"/>
  <c r="J1463" i="1" s="1"/>
  <c r="D1462" i="1"/>
  <c r="C1462" i="1"/>
  <c r="J1462" i="1" s="1"/>
  <c r="D1461" i="1"/>
  <c r="C1461" i="1"/>
  <c r="D1460" i="1"/>
  <c r="C1460" i="1"/>
  <c r="D1459" i="1"/>
  <c r="C1459" i="1"/>
  <c r="D1458" i="1"/>
  <c r="C1458" i="1"/>
  <c r="H1458" i="1" s="1"/>
  <c r="J1457" i="1"/>
  <c r="H1457" i="1"/>
  <c r="G1457" i="1"/>
  <c r="D1457" i="1"/>
  <c r="C1457" i="1"/>
  <c r="D1456" i="1"/>
  <c r="C1456" i="1"/>
  <c r="D1455" i="1"/>
  <c r="C1455" i="1"/>
  <c r="D1454" i="1"/>
  <c r="C1454" i="1"/>
  <c r="D1453" i="1"/>
  <c r="D1452" i="1"/>
  <c r="H1452" i="1" s="1"/>
  <c r="C1452" i="1"/>
  <c r="H1451" i="1"/>
  <c r="G1451" i="1"/>
  <c r="I1451" i="1" s="1"/>
  <c r="D1451" i="1"/>
  <c r="J1451" i="1" s="1"/>
  <c r="C1451" i="1"/>
  <c r="D1450" i="1"/>
  <c r="C1450" i="1"/>
  <c r="G1450" i="1" s="1"/>
  <c r="J1449" i="1"/>
  <c r="D1449" i="1"/>
  <c r="H1449" i="1" s="1"/>
  <c r="C1449" i="1"/>
  <c r="D1448" i="1"/>
  <c r="H1448" i="1" s="1"/>
  <c r="C1448" i="1"/>
  <c r="H1447" i="1"/>
  <c r="G1447" i="1"/>
  <c r="I1447" i="1" s="1"/>
  <c r="D1447" i="1"/>
  <c r="J1447" i="1" s="1"/>
  <c r="C1447" i="1"/>
  <c r="D1446" i="1"/>
  <c r="C1446" i="1"/>
  <c r="G1446" i="1" s="1"/>
  <c r="J1445" i="1"/>
  <c r="D1445" i="1"/>
  <c r="C1445" i="1"/>
  <c r="H1445" i="1" s="1"/>
  <c r="D1444" i="1"/>
  <c r="C1444" i="1"/>
  <c r="D1443" i="1"/>
  <c r="G1443" i="1" s="1"/>
  <c r="C1443" i="1"/>
  <c r="H1442" i="1"/>
  <c r="G1442" i="1"/>
  <c r="I1442" i="1" s="1"/>
  <c r="D1442" i="1"/>
  <c r="C1442" i="1"/>
  <c r="J1442" i="1" s="1"/>
  <c r="D1441" i="1"/>
  <c r="C1441" i="1"/>
  <c r="H1441" i="1" s="1"/>
  <c r="D1440" i="1"/>
  <c r="C1440" i="1"/>
  <c r="D1439" i="1"/>
  <c r="G1439" i="1" s="1"/>
  <c r="C1439" i="1"/>
  <c r="D1438" i="1"/>
  <c r="C1438" i="1"/>
  <c r="D1437" i="1"/>
  <c r="D1434" i="1"/>
  <c r="C1434" i="1"/>
  <c r="D1433" i="1"/>
  <c r="C1433" i="1"/>
  <c r="H1433" i="1" s="1"/>
  <c r="G1432" i="1"/>
  <c r="D1432" i="1"/>
  <c r="C1432" i="1"/>
  <c r="D1431" i="1"/>
  <c r="G1431" i="1" s="1"/>
  <c r="C1431" i="1"/>
  <c r="D1430" i="1"/>
  <c r="C1430" i="1"/>
  <c r="D1429" i="1"/>
  <c r="C1429" i="1"/>
  <c r="H1429" i="1" s="1"/>
  <c r="G1428" i="1"/>
  <c r="D1428" i="1"/>
  <c r="C1428" i="1"/>
  <c r="D1427" i="1"/>
  <c r="G1427" i="1" s="1"/>
  <c r="C1427" i="1"/>
  <c r="D1426" i="1"/>
  <c r="C1426" i="1"/>
  <c r="D1425" i="1"/>
  <c r="C1425" i="1"/>
  <c r="H1425" i="1" s="1"/>
  <c r="G1424" i="1"/>
  <c r="D1424" i="1"/>
  <c r="C1424" i="1"/>
  <c r="D1423" i="1"/>
  <c r="D1422" i="1"/>
  <c r="C1422" i="1"/>
  <c r="D1421" i="1"/>
  <c r="C1421" i="1"/>
  <c r="H1421" i="1" s="1"/>
  <c r="G1420" i="1"/>
  <c r="D1420" i="1"/>
  <c r="C1420" i="1"/>
  <c r="D1419" i="1"/>
  <c r="G1419" i="1" s="1"/>
  <c r="C1419" i="1"/>
  <c r="D1418" i="1"/>
  <c r="C1418" i="1"/>
  <c r="D1417" i="1"/>
  <c r="C1417" i="1"/>
  <c r="H1417" i="1" s="1"/>
  <c r="G1416" i="1"/>
  <c r="D1416" i="1"/>
  <c r="C1416" i="1"/>
  <c r="D1415" i="1"/>
  <c r="G1415" i="1" s="1"/>
  <c r="C1415" i="1"/>
  <c r="D1414" i="1"/>
  <c r="C1414" i="1"/>
  <c r="D1413" i="1"/>
  <c r="C1413" i="1"/>
  <c r="H1413" i="1" s="1"/>
  <c r="D1412" i="1"/>
  <c r="G1412" i="1" s="1"/>
  <c r="C1412" i="1"/>
  <c r="D1411" i="1"/>
  <c r="G1411" i="1" s="1"/>
  <c r="C1411" i="1"/>
  <c r="D1410" i="1"/>
  <c r="C1410" i="1"/>
  <c r="D1409" i="1"/>
  <c r="C1409" i="1"/>
  <c r="H1409" i="1" s="1"/>
  <c r="D1407" i="1"/>
  <c r="G1407" i="1" s="1"/>
  <c r="C1407" i="1"/>
  <c r="D1406" i="1"/>
  <c r="C1406" i="1"/>
  <c r="D1405" i="1"/>
  <c r="C1405" i="1"/>
  <c r="H1405" i="1" s="1"/>
  <c r="G1404" i="1"/>
  <c r="D1404" i="1"/>
  <c r="C1404" i="1"/>
  <c r="D1403" i="1"/>
  <c r="G1403" i="1" s="1"/>
  <c r="C1403" i="1"/>
  <c r="D1402" i="1"/>
  <c r="C1402" i="1"/>
  <c r="D1401" i="1"/>
  <c r="C1401" i="1"/>
  <c r="H1401" i="1" s="1"/>
  <c r="G1400" i="1"/>
  <c r="D1400" i="1"/>
  <c r="C1400" i="1"/>
  <c r="D1399" i="1"/>
  <c r="G1399" i="1" s="1"/>
  <c r="C1399" i="1"/>
  <c r="D1398" i="1"/>
  <c r="C1398" i="1"/>
  <c r="D1397" i="1"/>
  <c r="C1397" i="1"/>
  <c r="H1397" i="1" s="1"/>
  <c r="G1396" i="1"/>
  <c r="D1396" i="1"/>
  <c r="C1396" i="1"/>
  <c r="D1395" i="1"/>
  <c r="G1395" i="1" s="1"/>
  <c r="C1395" i="1"/>
  <c r="D1394" i="1"/>
  <c r="C1394" i="1"/>
  <c r="D1393" i="1"/>
  <c r="C1393" i="1"/>
  <c r="H1393" i="1" s="1"/>
  <c r="G1392" i="1"/>
  <c r="D1392" i="1"/>
  <c r="C1392" i="1"/>
  <c r="D1391" i="1"/>
  <c r="G1391" i="1" s="1"/>
  <c r="C1391" i="1"/>
  <c r="D1390" i="1"/>
  <c r="C1390" i="1"/>
  <c r="D1389" i="1"/>
  <c r="C1389" i="1"/>
  <c r="H1389" i="1" s="1"/>
  <c r="G1388" i="1"/>
  <c r="D1388" i="1"/>
  <c r="C1388" i="1"/>
  <c r="D1387" i="1"/>
  <c r="G1387" i="1" s="1"/>
  <c r="C1387" i="1"/>
  <c r="D1386" i="1"/>
  <c r="C1386" i="1"/>
  <c r="D1385" i="1"/>
  <c r="C1385" i="1"/>
  <c r="H1385" i="1" s="1"/>
  <c r="G1384" i="1"/>
  <c r="D1384" i="1"/>
  <c r="C1384" i="1"/>
  <c r="D1383" i="1"/>
  <c r="D1382" i="1"/>
  <c r="C1382" i="1"/>
  <c r="D1381" i="1"/>
  <c r="C1381" i="1"/>
  <c r="H1381" i="1" s="1"/>
  <c r="G1380" i="1"/>
  <c r="D1380" i="1"/>
  <c r="C1380" i="1"/>
  <c r="D1379" i="1"/>
  <c r="G1379" i="1" s="1"/>
  <c r="C1379" i="1"/>
  <c r="D1378" i="1"/>
  <c r="C1378" i="1"/>
  <c r="D1377" i="1"/>
  <c r="C1377" i="1"/>
  <c r="H1377" i="1" s="1"/>
  <c r="G1376" i="1"/>
  <c r="D1376" i="1"/>
  <c r="C1376" i="1"/>
  <c r="D1375" i="1"/>
  <c r="G1375" i="1" s="1"/>
  <c r="C1375" i="1"/>
  <c r="D1374" i="1"/>
  <c r="C1374" i="1"/>
  <c r="D1373" i="1"/>
  <c r="C1373" i="1"/>
  <c r="H1373" i="1" s="1"/>
  <c r="G1372" i="1"/>
  <c r="D1372" i="1"/>
  <c r="C1372" i="1"/>
  <c r="D1371" i="1"/>
  <c r="G1371" i="1" s="1"/>
  <c r="C1371" i="1"/>
  <c r="D1370" i="1"/>
  <c r="C1370" i="1"/>
  <c r="D1369" i="1"/>
  <c r="C1369" i="1"/>
  <c r="H1369" i="1" s="1"/>
  <c r="G1368" i="1"/>
  <c r="D1368" i="1"/>
  <c r="C1368" i="1"/>
  <c r="D1367" i="1"/>
  <c r="G1367" i="1" s="1"/>
  <c r="C1367" i="1"/>
  <c r="D1366" i="1"/>
  <c r="C1366" i="1"/>
  <c r="D1365" i="1"/>
  <c r="C1365" i="1"/>
  <c r="H1365" i="1" s="1"/>
  <c r="G1364" i="1"/>
  <c r="D1364" i="1"/>
  <c r="C1364" i="1"/>
  <c r="D1363" i="1"/>
  <c r="G1363" i="1" s="1"/>
  <c r="C1363" i="1"/>
  <c r="D1362" i="1"/>
  <c r="C1362" i="1"/>
  <c r="D1361" i="1"/>
  <c r="C1361" i="1"/>
  <c r="H1361" i="1" s="1"/>
  <c r="G1360" i="1"/>
  <c r="D1360" i="1"/>
  <c r="C1360" i="1"/>
  <c r="D1359" i="1"/>
  <c r="G1359" i="1" s="1"/>
  <c r="C1359" i="1"/>
  <c r="D1358" i="1"/>
  <c r="C1358" i="1"/>
  <c r="D1357" i="1"/>
  <c r="C1357" i="1"/>
  <c r="H1357" i="1" s="1"/>
  <c r="G1356" i="1"/>
  <c r="D1356" i="1"/>
  <c r="C1356" i="1"/>
  <c r="D1355" i="1"/>
  <c r="G1355" i="1" s="1"/>
  <c r="C1355" i="1"/>
  <c r="D1354" i="1"/>
  <c r="C1354" i="1"/>
  <c r="D1353" i="1"/>
  <c r="C1353" i="1"/>
  <c r="H1353" i="1" s="1"/>
  <c r="G1352" i="1"/>
  <c r="D1352" i="1"/>
  <c r="C1352" i="1"/>
  <c r="D1351" i="1"/>
  <c r="G1351" i="1" s="1"/>
  <c r="C1351" i="1"/>
  <c r="D1350" i="1"/>
  <c r="C1350" i="1"/>
  <c r="D1349" i="1"/>
  <c r="C1349" i="1"/>
  <c r="H1349" i="1" s="1"/>
  <c r="G1348" i="1"/>
  <c r="D1348" i="1"/>
  <c r="C1348" i="1"/>
  <c r="D1347" i="1"/>
  <c r="G1347" i="1" s="1"/>
  <c r="C1347" i="1"/>
  <c r="D1346" i="1"/>
  <c r="C1346" i="1"/>
  <c r="D1345" i="1"/>
  <c r="C1345" i="1"/>
  <c r="H1345" i="1" s="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D1298" i="1"/>
  <c r="G1298" i="1" s="1"/>
  <c r="C1298" i="1"/>
  <c r="H1297" i="1"/>
  <c r="G1297" i="1"/>
  <c r="D1297" i="1"/>
  <c r="C1297" i="1"/>
  <c r="H1296" i="1"/>
  <c r="D1296" i="1"/>
  <c r="G1296" i="1" s="1"/>
  <c r="C1296" i="1"/>
  <c r="H1295" i="1"/>
  <c r="D1295" i="1"/>
  <c r="G1295" i="1" s="1"/>
  <c r="C1295" i="1"/>
  <c r="H1294" i="1"/>
  <c r="D1294" i="1"/>
  <c r="G1294" i="1" s="1"/>
  <c r="C1294" i="1"/>
  <c r="H1293" i="1"/>
  <c r="G1293" i="1"/>
  <c r="D1293" i="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H1248" i="1"/>
  <c r="G1248" i="1"/>
  <c r="D1248" i="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G1226" i="1" s="1"/>
  <c r="C1226" i="1"/>
  <c r="D1225" i="1"/>
  <c r="G1225" i="1" s="1"/>
  <c r="C1225" i="1"/>
  <c r="H1224" i="1"/>
  <c r="G1224" i="1"/>
  <c r="D1224" i="1"/>
  <c r="C1224" i="1"/>
  <c r="D1223" i="1"/>
  <c r="H1223" i="1" s="1"/>
  <c r="C1223" i="1"/>
  <c r="C1222" i="1"/>
  <c r="H1221" i="1"/>
  <c r="G1221" i="1"/>
  <c r="D1221" i="1"/>
  <c r="C1221" i="1"/>
  <c r="H1220" i="1"/>
  <c r="G1220" i="1"/>
  <c r="D1220" i="1"/>
  <c r="C1220" i="1"/>
  <c r="C1219" i="1"/>
  <c r="H1218" i="1"/>
  <c r="G1218" i="1"/>
  <c r="D1218" i="1"/>
  <c r="C1218" i="1"/>
  <c r="H1217" i="1"/>
  <c r="D1217" i="1"/>
  <c r="G1217" i="1" s="1"/>
  <c r="C1217" i="1"/>
  <c r="C1216" i="1"/>
  <c r="D1213" i="1"/>
  <c r="G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G1204" i="1" s="1"/>
  <c r="C1204" i="1"/>
  <c r="D1203" i="1"/>
  <c r="H1203" i="1" s="1"/>
  <c r="C1203" i="1"/>
  <c r="D1202" i="1"/>
  <c r="G1202" i="1" s="1"/>
  <c r="C1202" i="1"/>
  <c r="C1201" i="1"/>
  <c r="D1200" i="1"/>
  <c r="H1200" i="1" s="1"/>
  <c r="C1200" i="1"/>
  <c r="D1199" i="1"/>
  <c r="H1199" i="1" s="1"/>
  <c r="C1199" i="1"/>
  <c r="D1198" i="1"/>
  <c r="G1198" i="1" s="1"/>
  <c r="C1198" i="1"/>
  <c r="D1197" i="1"/>
  <c r="H1197" i="1" s="1"/>
  <c r="C1197" i="1"/>
  <c r="D1196" i="1"/>
  <c r="H1196" i="1" s="1"/>
  <c r="C1196" i="1"/>
  <c r="D1195" i="1"/>
  <c r="H1195" i="1" s="1"/>
  <c r="C1195" i="1"/>
  <c r="D1194" i="1"/>
  <c r="H1194" i="1" s="1"/>
  <c r="C1194" i="1"/>
  <c r="D1193" i="1"/>
  <c r="H1193" i="1" s="1"/>
  <c r="C1193" i="1"/>
  <c r="D1192" i="1"/>
  <c r="H1192" i="1" s="1"/>
  <c r="C1192" i="1"/>
  <c r="D1191" i="1"/>
  <c r="G1191" i="1" s="1"/>
  <c r="C1191" i="1"/>
  <c r="D1190" i="1"/>
  <c r="G1190" i="1" s="1"/>
  <c r="C1190" i="1"/>
  <c r="D1189" i="1"/>
  <c r="G1189" i="1" s="1"/>
  <c r="C1189" i="1"/>
  <c r="D1188" i="1"/>
  <c r="H1188" i="1" s="1"/>
  <c r="C1188" i="1"/>
  <c r="D1187" i="1"/>
  <c r="H1187" i="1" s="1"/>
  <c r="C1187" i="1"/>
  <c r="D1186" i="1"/>
  <c r="G1186" i="1" s="1"/>
  <c r="C1186" i="1"/>
  <c r="D1185" i="1"/>
  <c r="H1185" i="1" s="1"/>
  <c r="C1185" i="1"/>
  <c r="D1184" i="1"/>
  <c r="G1184" i="1" s="1"/>
  <c r="C1184" i="1"/>
  <c r="D1182" i="1"/>
  <c r="H1182" i="1" s="1"/>
  <c r="C1182" i="1"/>
  <c r="D1181" i="1"/>
  <c r="G1181" i="1" s="1"/>
  <c r="C1181" i="1"/>
  <c r="D1180" i="1"/>
  <c r="H1180" i="1" s="1"/>
  <c r="C1180" i="1"/>
  <c r="D1179" i="1"/>
  <c r="G1179" i="1" s="1"/>
  <c r="C1179" i="1"/>
  <c r="D1178" i="1"/>
  <c r="G1178" i="1" s="1"/>
  <c r="C1178" i="1"/>
  <c r="D1177" i="1"/>
  <c r="G1177" i="1" s="1"/>
  <c r="C1177" i="1"/>
  <c r="D1176" i="1"/>
  <c r="H1176" i="1" s="1"/>
  <c r="C1176" i="1"/>
  <c r="D1175" i="1"/>
  <c r="H1175" i="1" s="1"/>
  <c r="C1175" i="1"/>
  <c r="D1174" i="1"/>
  <c r="H1174" i="1" s="1"/>
  <c r="C1174" i="1"/>
  <c r="D1173" i="1"/>
  <c r="H1173" i="1" s="1"/>
  <c r="C1173" i="1"/>
  <c r="D1172" i="1"/>
  <c r="H1172" i="1" s="1"/>
  <c r="C1172" i="1"/>
  <c r="D1171" i="1"/>
  <c r="G1171" i="1" s="1"/>
  <c r="C1171" i="1"/>
  <c r="D1170" i="1"/>
  <c r="H1170" i="1" s="1"/>
  <c r="C1170" i="1"/>
  <c r="D1169" i="1"/>
  <c r="H1169" i="1" s="1"/>
  <c r="C1169"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D1159" i="1"/>
  <c r="G1159" i="1" s="1"/>
  <c r="C1159" i="1"/>
  <c r="H1158" i="1"/>
  <c r="D1158" i="1"/>
  <c r="G1158" i="1" s="1"/>
  <c r="C1158" i="1"/>
  <c r="C1157" i="1"/>
  <c r="H1156" i="1"/>
  <c r="G1156" i="1"/>
  <c r="D1156" i="1"/>
  <c r="C1156" i="1"/>
  <c r="H1155" i="1"/>
  <c r="D1155" i="1"/>
  <c r="G1155" i="1" s="1"/>
  <c r="C1155" i="1"/>
  <c r="D1151" i="1"/>
  <c r="H1151" i="1" s="1"/>
  <c r="C1151" i="1"/>
  <c r="D1150" i="1"/>
  <c r="H1150" i="1" s="1"/>
  <c r="C1150" i="1"/>
  <c r="D1149" i="1"/>
  <c r="H1149" i="1" s="1"/>
  <c r="C1149" i="1"/>
  <c r="C1148" i="1"/>
  <c r="D1147" i="1"/>
  <c r="H1147" i="1" s="1"/>
  <c r="C1147" i="1"/>
  <c r="D1146" i="1"/>
  <c r="H1146" i="1" s="1"/>
  <c r="C1146" i="1"/>
  <c r="H1145" i="1"/>
  <c r="G1145" i="1"/>
  <c r="D1145" i="1"/>
  <c r="C1145" i="1"/>
  <c r="D1144" i="1"/>
  <c r="H1144" i="1" s="1"/>
  <c r="C1144" i="1"/>
  <c r="D1143" i="1"/>
  <c r="H1143" i="1" s="1"/>
  <c r="C1143" i="1"/>
  <c r="C1142" i="1"/>
  <c r="D1141" i="1"/>
  <c r="H1141" i="1" s="1"/>
  <c r="C1141" i="1"/>
  <c r="D1140" i="1"/>
  <c r="H1140" i="1" s="1"/>
  <c r="C1140" i="1"/>
  <c r="D1139" i="1"/>
  <c r="G1139" i="1" s="1"/>
  <c r="C1139" i="1"/>
  <c r="D1138" i="1"/>
  <c r="G1138" i="1" s="1"/>
  <c r="C1138" i="1"/>
  <c r="D1137" i="1"/>
  <c r="H1137" i="1" s="1"/>
  <c r="C1137" i="1"/>
  <c r="D1136" i="1"/>
  <c r="G1136" i="1" s="1"/>
  <c r="C1136" i="1"/>
  <c r="D1135" i="1"/>
  <c r="G1135" i="1" s="1"/>
  <c r="C1135" i="1"/>
  <c r="D1134" i="1"/>
  <c r="H1134" i="1" s="1"/>
  <c r="C1134" i="1"/>
  <c r="D1133" i="1"/>
  <c r="H1133" i="1" s="1"/>
  <c r="C1133" i="1"/>
  <c r="D1132" i="1"/>
  <c r="H1132" i="1" s="1"/>
  <c r="C1132" i="1"/>
  <c r="D1131" i="1"/>
  <c r="G1131" i="1" s="1"/>
  <c r="C1131" i="1"/>
  <c r="D1130" i="1"/>
  <c r="G1130" i="1" s="1"/>
  <c r="C1130" i="1"/>
  <c r="D1129" i="1"/>
  <c r="H1129" i="1" s="1"/>
  <c r="C1129" i="1"/>
  <c r="D1128" i="1"/>
  <c r="G1128" i="1" s="1"/>
  <c r="C1128" i="1"/>
  <c r="D1127" i="1"/>
  <c r="H1127" i="1" s="1"/>
  <c r="C1127" i="1"/>
  <c r="D1126" i="1"/>
  <c r="G1126" i="1" s="1"/>
  <c r="C1126" i="1"/>
  <c r="D1125" i="1"/>
  <c r="H1125" i="1" s="1"/>
  <c r="C1125" i="1"/>
  <c r="D1124" i="1"/>
  <c r="G1124" i="1" s="1"/>
  <c r="C1124" i="1"/>
  <c r="D1123" i="1"/>
  <c r="G1123" i="1" s="1"/>
  <c r="C1123" i="1"/>
  <c r="D1122" i="1"/>
  <c r="H1122" i="1" s="1"/>
  <c r="C1122" i="1"/>
  <c r="D1121" i="1"/>
  <c r="H1121" i="1" s="1"/>
  <c r="C1121" i="1"/>
  <c r="D1120" i="1"/>
  <c r="G1120" i="1" s="1"/>
  <c r="C1120" i="1"/>
  <c r="D1119" i="1"/>
  <c r="G1119" i="1" s="1"/>
  <c r="C1119" i="1"/>
  <c r="D1118" i="1"/>
  <c r="H1118" i="1" s="1"/>
  <c r="C1118" i="1"/>
  <c r="D1117" i="1"/>
  <c r="H1117" i="1" s="1"/>
  <c r="C1117" i="1"/>
  <c r="D1116" i="1"/>
  <c r="G1116" i="1" s="1"/>
  <c r="C1116" i="1"/>
  <c r="D1115" i="1"/>
  <c r="H1115" i="1" s="1"/>
  <c r="C1115" i="1"/>
  <c r="H1114" i="1"/>
  <c r="D1114" i="1"/>
  <c r="G1114" i="1" s="1"/>
  <c r="C1114" i="1"/>
  <c r="C1113"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G1081" i="1" s="1"/>
  <c r="C1081" i="1"/>
  <c r="D1080" i="1"/>
  <c r="H1080" i="1" s="1"/>
  <c r="C1080" i="1"/>
  <c r="D1079" i="1"/>
  <c r="G1079" i="1" s="1"/>
  <c r="C1079" i="1"/>
  <c r="D1078" i="1"/>
  <c r="G1078" i="1" s="1"/>
  <c r="C1078" i="1"/>
  <c r="D1077" i="1"/>
  <c r="H1077" i="1" s="1"/>
  <c r="C1077" i="1"/>
  <c r="D1076" i="1"/>
  <c r="H1076" i="1" s="1"/>
  <c r="C1076" i="1"/>
  <c r="D1075" i="1"/>
  <c r="G1075" i="1" s="1"/>
  <c r="C1075" i="1"/>
  <c r="D1074" i="1"/>
  <c r="G1074" i="1" s="1"/>
  <c r="C1074" i="1"/>
  <c r="D1073" i="1"/>
  <c r="H1073" i="1" s="1"/>
  <c r="C1073" i="1"/>
  <c r="D1072" i="1"/>
  <c r="H1072" i="1" s="1"/>
  <c r="C1072" i="1"/>
  <c r="D1071" i="1"/>
  <c r="H1071" i="1" s="1"/>
  <c r="C1071" i="1"/>
  <c r="D1070" i="1"/>
  <c r="G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G1060" i="1" s="1"/>
  <c r="C1060" i="1"/>
  <c r="D1059" i="1"/>
  <c r="G1059" i="1" s="1"/>
  <c r="C1059" i="1"/>
  <c r="D1058" i="1"/>
  <c r="H1058" i="1" s="1"/>
  <c r="C1058" i="1"/>
  <c r="D1057" i="1"/>
  <c r="H1057" i="1" s="1"/>
  <c r="C1057" i="1"/>
  <c r="C1056" i="1"/>
  <c r="D1055" i="1"/>
  <c r="H1055" i="1" s="1"/>
  <c r="C1055" i="1"/>
  <c r="D1054" i="1"/>
  <c r="H1054" i="1" s="1"/>
  <c r="C1054" i="1"/>
  <c r="D1053" i="1"/>
  <c r="G1053" i="1" s="1"/>
  <c r="C1053" i="1"/>
  <c r="D1052" i="1"/>
  <c r="G1052" i="1" s="1"/>
  <c r="C1052" i="1"/>
  <c r="D1051" i="1"/>
  <c r="G1051" i="1" s="1"/>
  <c r="C1051" i="1"/>
  <c r="D1050" i="1"/>
  <c r="H1050" i="1" s="1"/>
  <c r="C1050" i="1"/>
  <c r="H1049" i="1"/>
  <c r="G1049" i="1"/>
  <c r="D1049" i="1"/>
  <c r="C1049" i="1"/>
  <c r="C1048" i="1"/>
  <c r="H1045" i="1"/>
  <c r="G1045" i="1"/>
  <c r="D1045" i="1"/>
  <c r="C1045" i="1"/>
  <c r="H1044" i="1"/>
  <c r="G1044" i="1"/>
  <c r="D1044" i="1"/>
  <c r="C1044" i="1"/>
  <c r="H1043" i="1"/>
  <c r="G1043" i="1"/>
  <c r="D1043" i="1"/>
  <c r="C1043" i="1"/>
  <c r="H1042" i="1"/>
  <c r="D1042" i="1"/>
  <c r="G1042" i="1" s="1"/>
  <c r="C1042" i="1"/>
  <c r="D1041" i="1"/>
  <c r="G1041" i="1" s="1"/>
  <c r="C1041" i="1"/>
  <c r="H1040" i="1"/>
  <c r="D1040" i="1"/>
  <c r="G1040" i="1" s="1"/>
  <c r="C1040" i="1"/>
  <c r="H1039" i="1"/>
  <c r="D1039" i="1"/>
  <c r="G1039" i="1" s="1"/>
  <c r="C1039" i="1"/>
  <c r="H1038" i="1"/>
  <c r="G1038" i="1"/>
  <c r="D1038" i="1"/>
  <c r="C1038" i="1"/>
  <c r="H1037" i="1"/>
  <c r="D1037" i="1"/>
  <c r="G1037" i="1" s="1"/>
  <c r="C1037" i="1"/>
  <c r="H1036" i="1"/>
  <c r="G1036" i="1"/>
  <c r="D1036" i="1"/>
  <c r="C1036" i="1"/>
  <c r="H1035" i="1"/>
  <c r="D1035" i="1"/>
  <c r="G1035" i="1" s="1"/>
  <c r="C1035" i="1"/>
  <c r="C1034" i="1"/>
  <c r="H1033" i="1"/>
  <c r="D1033" i="1"/>
  <c r="G1033" i="1" s="1"/>
  <c r="C1033" i="1"/>
  <c r="H1032" i="1"/>
  <c r="D1032" i="1"/>
  <c r="G1032" i="1" s="1"/>
  <c r="C1032" i="1"/>
  <c r="H1031" i="1"/>
  <c r="D1031" i="1"/>
  <c r="G1031" i="1" s="1"/>
  <c r="C1031" i="1"/>
  <c r="D1029" i="1"/>
  <c r="H1029" i="1" s="1"/>
  <c r="C1029" i="1"/>
  <c r="D1028" i="1"/>
  <c r="H1028" i="1" s="1"/>
  <c r="C1028" i="1"/>
  <c r="H1027" i="1"/>
  <c r="G1027" i="1"/>
  <c r="D1027" i="1"/>
  <c r="C1027" i="1"/>
  <c r="H1026" i="1"/>
  <c r="G1026" i="1"/>
  <c r="D1026" i="1"/>
  <c r="C1026" i="1"/>
  <c r="D1025" i="1"/>
  <c r="H1025" i="1" s="1"/>
  <c r="C1025" i="1"/>
  <c r="D1024" i="1"/>
  <c r="H1024" i="1" s="1"/>
  <c r="C1024" i="1"/>
  <c r="D1022" i="1"/>
  <c r="H1022" i="1" s="1"/>
  <c r="C1022" i="1"/>
  <c r="D1021" i="1"/>
  <c r="H1021" i="1" s="1"/>
  <c r="C1021" i="1"/>
  <c r="D1020" i="1"/>
  <c r="H1020" i="1" s="1"/>
  <c r="C1020" i="1"/>
  <c r="D1019" i="1"/>
  <c r="H1019" i="1" s="1"/>
  <c r="C1019" i="1"/>
  <c r="D1018" i="1"/>
  <c r="H1018" i="1" s="1"/>
  <c r="C1018" i="1"/>
  <c r="G1017" i="1"/>
  <c r="D1017" i="1"/>
  <c r="H1017" i="1" s="1"/>
  <c r="C1017" i="1"/>
  <c r="H1016" i="1"/>
  <c r="G1016" i="1"/>
  <c r="D1016" i="1"/>
  <c r="C1016" i="1"/>
  <c r="D1015" i="1"/>
  <c r="H1015" i="1" s="1"/>
  <c r="C1015" i="1"/>
  <c r="H1014" i="1"/>
  <c r="G1014" i="1"/>
  <c r="D1014" i="1"/>
  <c r="C1014" i="1"/>
  <c r="D1013" i="1"/>
  <c r="H1013" i="1" s="1"/>
  <c r="C1013" i="1"/>
  <c r="D1012" i="1"/>
  <c r="H1012" i="1" s="1"/>
  <c r="C1012" i="1"/>
  <c r="D1011" i="1"/>
  <c r="H1011" i="1" s="1"/>
  <c r="C1011" i="1"/>
  <c r="D1010" i="1"/>
  <c r="H1010" i="1" s="1"/>
  <c r="C1010" i="1"/>
  <c r="D1009" i="1"/>
  <c r="H1009" i="1" s="1"/>
  <c r="C1009" i="1"/>
  <c r="H1008" i="1"/>
  <c r="D1008" i="1"/>
  <c r="G1008" i="1" s="1"/>
  <c r="C1008" i="1"/>
  <c r="D1007" i="1"/>
  <c r="G1007" i="1" s="1"/>
  <c r="C1007" i="1"/>
  <c r="H1006" i="1"/>
  <c r="D1006" i="1"/>
  <c r="G1006" i="1" s="1"/>
  <c r="C1006" i="1"/>
  <c r="D1005" i="1"/>
  <c r="H1005" i="1" s="1"/>
  <c r="C1005" i="1"/>
  <c r="H1004" i="1"/>
  <c r="D1004" i="1"/>
  <c r="G1004" i="1" s="1"/>
  <c r="C1004" i="1"/>
  <c r="H1003" i="1"/>
  <c r="G1003" i="1"/>
  <c r="D1003" i="1"/>
  <c r="C1003" i="1"/>
  <c r="H1002" i="1"/>
  <c r="D1002" i="1"/>
  <c r="G1002" i="1" s="1"/>
  <c r="C1002" i="1"/>
  <c r="D1001" i="1"/>
  <c r="H1001" i="1" s="1"/>
  <c r="C1001" i="1"/>
  <c r="D1000" i="1"/>
  <c r="H1000" i="1" s="1"/>
  <c r="C1000" i="1"/>
  <c r="D999" i="1"/>
  <c r="H999" i="1" s="1"/>
  <c r="C999" i="1"/>
  <c r="D998" i="1"/>
  <c r="H998" i="1" s="1"/>
  <c r="C998" i="1"/>
  <c r="C997" i="1"/>
  <c r="D996" i="1"/>
  <c r="H996" i="1" s="1"/>
  <c r="C996" i="1"/>
  <c r="H995" i="1"/>
  <c r="G995" i="1"/>
  <c r="D995" i="1"/>
  <c r="C995" i="1"/>
  <c r="H994" i="1"/>
  <c r="G994" i="1"/>
  <c r="D994" i="1"/>
  <c r="C994" i="1"/>
  <c r="D993" i="1"/>
  <c r="G993" i="1" s="1"/>
  <c r="C993" i="1"/>
  <c r="H992" i="1"/>
  <c r="G992" i="1"/>
  <c r="D992" i="1"/>
  <c r="C992"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G810"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D704" i="1"/>
  <c r="H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D647" i="1"/>
  <c r="H647" i="1" s="1"/>
  <c r="C647" i="1"/>
  <c r="H646" i="1"/>
  <c r="D646" i="1"/>
  <c r="G646" i="1" s="1"/>
  <c r="C646" i="1"/>
  <c r="C645" i="1"/>
  <c r="H644" i="1"/>
  <c r="D644" i="1"/>
  <c r="G644" i="1" s="1"/>
  <c r="C644" i="1"/>
  <c r="D643" i="1"/>
  <c r="H643" i="1" s="1"/>
  <c r="C643" i="1"/>
  <c r="H642" i="1"/>
  <c r="G642" i="1"/>
  <c r="D642" i="1"/>
  <c r="C642" i="1"/>
  <c r="D641" i="1"/>
  <c r="H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C412" i="1"/>
  <c r="H411" i="1"/>
  <c r="D411" i="1"/>
  <c r="G411" i="1" s="1"/>
  <c r="C411" i="1"/>
  <c r="G406"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G307"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D292" i="1"/>
  <c r="G292" i="1" s="1"/>
  <c r="C292" i="1"/>
  <c r="G291" i="1"/>
  <c r="D291" i="1"/>
  <c r="H291" i="1" s="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G256"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G189" i="1"/>
  <c r="D189" i="1"/>
  <c r="H189" i="1" s="1"/>
  <c r="C189" i="1"/>
  <c r="D188" i="1"/>
  <c r="H188" i="1" s="1"/>
  <c r="C188" i="1"/>
  <c r="H187" i="1"/>
  <c r="D187" i="1"/>
  <c r="G187" i="1" s="1"/>
  <c r="C187" i="1"/>
  <c r="D186" i="1"/>
  <c r="H186" i="1" s="1"/>
  <c r="C186" i="1"/>
  <c r="H185" i="1"/>
  <c r="G185" i="1"/>
  <c r="D185" i="1"/>
  <c r="C185" i="1"/>
  <c r="D184" i="1"/>
  <c r="H184" i="1" s="1"/>
  <c r="C184" i="1"/>
  <c r="H183" i="1"/>
  <c r="G183" i="1"/>
  <c r="D183" i="1"/>
  <c r="C183" i="1"/>
  <c r="H182" i="1"/>
  <c r="G182" i="1"/>
  <c r="D182" i="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G163"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G150" i="1" s="1"/>
  <c r="C150" i="1"/>
  <c r="D149" i="1"/>
  <c r="H149" i="1" s="1"/>
  <c r="C149"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G132" i="1"/>
  <c r="D132" i="1"/>
  <c r="H132" i="1" s="1"/>
  <c r="C132" i="1"/>
  <c r="G131" i="1"/>
  <c r="D131" i="1"/>
  <c r="H131" i="1" s="1"/>
  <c r="C131" i="1"/>
  <c r="D130" i="1"/>
  <c r="D129" i="1"/>
  <c r="H128" i="1"/>
  <c r="G128" i="1"/>
  <c r="D128" i="1"/>
  <c r="C128" i="1"/>
  <c r="H127" i="1"/>
  <c r="G127" i="1"/>
  <c r="D127" i="1"/>
  <c r="C127" i="1"/>
  <c r="H126" i="1"/>
  <c r="G126" i="1"/>
  <c r="D126" i="1"/>
  <c r="C126" i="1"/>
  <c r="D125" i="1"/>
  <c r="H125" i="1" s="1"/>
  <c r="C125" i="1"/>
  <c r="D124" i="1"/>
  <c r="H124" i="1" s="1"/>
  <c r="C124" i="1"/>
  <c r="D123" i="1"/>
  <c r="H123" i="1" s="1"/>
  <c r="C123"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H84" i="1" s="1"/>
  <c r="C84" i="1"/>
  <c r="H83" i="1"/>
  <c r="G83" i="1"/>
  <c r="D83" i="1"/>
  <c r="C83" i="1"/>
  <c r="H82" i="1"/>
  <c r="G82" i="1"/>
  <c r="D82" i="1"/>
  <c r="C82" i="1"/>
  <c r="H81" i="1"/>
  <c r="G81" i="1"/>
  <c r="D81" i="1"/>
  <c r="C81" i="1"/>
  <c r="H80" i="1"/>
  <c r="G80" i="1"/>
  <c r="D80" i="1"/>
  <c r="C80" i="1"/>
  <c r="D79" i="1"/>
  <c r="H79" i="1" s="1"/>
  <c r="C79" i="1"/>
  <c r="D78" i="1"/>
  <c r="H77" i="1"/>
  <c r="G77" i="1"/>
  <c r="D77" i="1"/>
  <c r="C77" i="1"/>
  <c r="G76" i="1"/>
  <c r="D76" i="1"/>
  <c r="H76" i="1" s="1"/>
  <c r="C76" i="1"/>
  <c r="H75" i="1"/>
  <c r="G75" i="1"/>
  <c r="D75" i="1"/>
  <c r="C75" i="1"/>
  <c r="H74" i="1"/>
  <c r="G74" i="1"/>
  <c r="D74" i="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92" i="1" l="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E289" i="9"/>
  <c r="B289" i="9" s="1"/>
  <c r="G1261" i="1"/>
  <c r="G1260" i="1"/>
  <c r="G1259" i="1"/>
  <c r="G1258" i="1"/>
  <c r="G1257" i="1"/>
  <c r="G1256" i="1"/>
  <c r="G1255" i="1"/>
  <c r="G1254" i="1"/>
  <c r="G1253" i="1"/>
  <c r="G1252" i="1"/>
  <c r="G1251" i="1"/>
  <c r="G1250" i="1"/>
  <c r="G1249" i="1"/>
  <c r="G1247" i="1"/>
  <c r="G1246" i="1"/>
  <c r="G1245" i="1"/>
  <c r="G1244" i="1"/>
  <c r="G1243" i="1"/>
  <c r="G1242" i="1"/>
  <c r="G1241" i="1"/>
  <c r="G1240" i="1"/>
  <c r="G1239" i="1"/>
  <c r="G1238" i="1"/>
  <c r="G1235" i="1"/>
  <c r="G1236" i="1"/>
  <c r="G1237" i="1"/>
  <c r="G1234" i="1"/>
  <c r="G1233" i="1"/>
  <c r="G1232" i="1"/>
  <c r="G1231" i="1"/>
  <c r="G1230" i="1"/>
  <c r="D1227" i="1"/>
  <c r="G1227" i="1" s="1"/>
  <c r="G1229" i="1"/>
  <c r="G1228" i="1"/>
  <c r="E245" i="5"/>
  <c r="D1222" i="1" s="1"/>
  <c r="H1222" i="1" s="1"/>
  <c r="H1226" i="1"/>
  <c r="G1223" i="1"/>
  <c r="H1225" i="1"/>
  <c r="E283" i="9"/>
  <c r="B283" i="9" s="1"/>
  <c r="H1219" i="1"/>
  <c r="G1219" i="1"/>
  <c r="D1216" i="1"/>
  <c r="E238" i="5"/>
  <c r="H1213" i="1"/>
  <c r="G1211" i="1"/>
  <c r="G1212" i="1"/>
  <c r="G1210" i="1"/>
  <c r="G1209" i="1"/>
  <c r="G1208" i="1"/>
  <c r="G1207" i="1"/>
  <c r="G1206" i="1"/>
  <c r="G1205" i="1"/>
  <c r="H1204" i="1"/>
  <c r="G1203" i="1"/>
  <c r="G1201" i="1"/>
  <c r="H1202" i="1"/>
  <c r="G1200" i="1"/>
  <c r="G1199" i="1"/>
  <c r="H1198" i="1"/>
  <c r="G1197" i="1"/>
  <c r="G1196" i="1"/>
  <c r="G1195" i="1"/>
  <c r="G1194" i="1"/>
  <c r="G1193" i="1"/>
  <c r="G1192" i="1"/>
  <c r="E304" i="9"/>
  <c r="B304" i="9" s="1"/>
  <c r="H1191" i="1"/>
  <c r="H1190" i="1"/>
  <c r="H1189" i="1"/>
  <c r="G1188" i="1"/>
  <c r="E297" i="9"/>
  <c r="B297" i="9" s="1"/>
  <c r="G1187" i="1"/>
  <c r="H1186" i="1"/>
  <c r="G1185" i="1"/>
  <c r="H1184" i="1"/>
  <c r="G1182" i="1"/>
  <c r="H1181" i="1"/>
  <c r="G1180" i="1"/>
  <c r="H1179" i="1"/>
  <c r="H1178" i="1"/>
  <c r="H1177" i="1"/>
  <c r="G1175" i="1"/>
  <c r="G1176" i="1"/>
  <c r="G1174" i="1"/>
  <c r="G1173" i="1"/>
  <c r="G1172" i="1"/>
  <c r="H1171" i="1"/>
  <c r="G1170" i="1"/>
  <c r="G1168" i="1"/>
  <c r="G1169" i="1"/>
  <c r="E190" i="5"/>
  <c r="E177" i="5"/>
  <c r="H308" i="9" s="1"/>
  <c r="G1157" i="1"/>
  <c r="H1157" i="1"/>
  <c r="G1151" i="1"/>
  <c r="G1150" i="1"/>
  <c r="G1149" i="1"/>
  <c r="D1148" i="1"/>
  <c r="G1147" i="1"/>
  <c r="G1146" i="1"/>
  <c r="D1142" i="1"/>
  <c r="G1142" i="1" s="1"/>
  <c r="G1144" i="1"/>
  <c r="G1143" i="1"/>
  <c r="E292" i="9"/>
  <c r="B292" i="9" s="1"/>
  <c r="G1141" i="1"/>
  <c r="G1140" i="1"/>
  <c r="H1139" i="1"/>
  <c r="H1138" i="1"/>
  <c r="G1137" i="1"/>
  <c r="H1136" i="1"/>
  <c r="H1135" i="1"/>
  <c r="G1134" i="1"/>
  <c r="G1133" i="1"/>
  <c r="G1132" i="1"/>
  <c r="H1131" i="1"/>
  <c r="H1130" i="1"/>
  <c r="G1129" i="1"/>
  <c r="G1127" i="1"/>
  <c r="H1128" i="1"/>
  <c r="H1126" i="1"/>
  <c r="G1125" i="1"/>
  <c r="H1124" i="1"/>
  <c r="F146" i="5"/>
  <c r="E291" i="9"/>
  <c r="B291" i="9" s="1"/>
  <c r="H1123" i="1"/>
  <c r="G1122" i="1"/>
  <c r="G1121" i="1"/>
  <c r="H1120" i="1"/>
  <c r="H1119" i="1"/>
  <c r="G1118" i="1"/>
  <c r="G1117" i="1"/>
  <c r="H1116" i="1"/>
  <c r="G1115" i="1"/>
  <c r="F135" i="5"/>
  <c r="D1113" i="1"/>
  <c r="F134" i="5"/>
  <c r="G1111" i="1"/>
  <c r="G1110" i="1"/>
  <c r="G1109" i="1"/>
  <c r="G1108" i="1"/>
  <c r="G1107" i="1"/>
  <c r="G1106" i="1"/>
  <c r="G1104" i="1"/>
  <c r="G1105" i="1"/>
  <c r="G1103" i="1"/>
  <c r="G1102" i="1"/>
  <c r="G1101" i="1"/>
  <c r="G1100" i="1"/>
  <c r="G1099" i="1"/>
  <c r="G1096" i="1"/>
  <c r="G1097" i="1"/>
  <c r="G1098" i="1"/>
  <c r="G1095" i="1"/>
  <c r="G1094" i="1"/>
  <c r="G1093" i="1"/>
  <c r="G1092" i="1"/>
  <c r="G1091" i="1"/>
  <c r="G1090" i="1"/>
  <c r="G1089" i="1"/>
  <c r="G1088" i="1"/>
  <c r="G1087" i="1"/>
  <c r="G1086" i="1"/>
  <c r="G1084" i="1"/>
  <c r="G1085" i="1"/>
  <c r="G1083" i="1"/>
  <c r="G1082" i="1"/>
  <c r="E87" i="5"/>
  <c r="D1065" i="1" s="1"/>
  <c r="H1065" i="1" s="1"/>
  <c r="H1081" i="1"/>
  <c r="G1080" i="1"/>
  <c r="H1079" i="1"/>
  <c r="H1078" i="1"/>
  <c r="G1077" i="1"/>
  <c r="G1076" i="1"/>
  <c r="H1075" i="1"/>
  <c r="H1074" i="1"/>
  <c r="G1073" i="1"/>
  <c r="G1072" i="1"/>
  <c r="G1071" i="1"/>
  <c r="H1070" i="1"/>
  <c r="G1069" i="1"/>
  <c r="G1068" i="1"/>
  <c r="G1066" i="1"/>
  <c r="G1067" i="1"/>
  <c r="G1064" i="1"/>
  <c r="G1063" i="1"/>
  <c r="G1062" i="1"/>
  <c r="G1061" i="1"/>
  <c r="H1060" i="1"/>
  <c r="D1056" i="1"/>
  <c r="H1056" i="1" s="1"/>
  <c r="H1059" i="1"/>
  <c r="G1057" i="1"/>
  <c r="G1058" i="1"/>
  <c r="G1055" i="1"/>
  <c r="G1054" i="1"/>
  <c r="H1053" i="1"/>
  <c r="H1052" i="1"/>
  <c r="H1051" i="1"/>
  <c r="D1047" i="1"/>
  <c r="G1050" i="1"/>
  <c r="D1048" i="1"/>
  <c r="H1041" i="1"/>
  <c r="G1034" i="1"/>
  <c r="H1034" i="1"/>
  <c r="G1029" i="1"/>
  <c r="G1024" i="1"/>
  <c r="G1022" i="1"/>
  <c r="G1021" i="1"/>
  <c r="G1019" i="1"/>
  <c r="G1020" i="1"/>
  <c r="G1028" i="1"/>
  <c r="G1025" i="1"/>
  <c r="F45" i="5"/>
  <c r="G1018" i="1"/>
  <c r="G1013" i="1"/>
  <c r="G1015" i="1"/>
  <c r="G1011" i="1"/>
  <c r="G1010" i="1"/>
  <c r="G1009" i="1"/>
  <c r="G1005" i="1"/>
  <c r="D997" i="1"/>
  <c r="H997" i="1" s="1"/>
  <c r="D991" i="1"/>
  <c r="G991" i="1" s="1"/>
  <c r="H986" i="1"/>
  <c r="G986" i="1"/>
  <c r="G1012" i="1"/>
  <c r="H1007" i="1"/>
  <c r="G1001" i="1"/>
  <c r="E12" i="5"/>
  <c r="D990" i="1" s="1"/>
  <c r="G1000" i="1"/>
  <c r="G999" i="1"/>
  <c r="G998" i="1"/>
  <c r="G996" i="1"/>
  <c r="H991" i="1"/>
  <c r="H993" i="1"/>
  <c r="H1510" i="1"/>
  <c r="H1504" i="1"/>
  <c r="G1485" i="1"/>
  <c r="H1483" i="1"/>
  <c r="H1499" i="1"/>
  <c r="G1499" i="1"/>
  <c r="C1501" i="1"/>
  <c r="H1501" i="1" s="1"/>
  <c r="H1502" i="1"/>
  <c r="E33" i="9"/>
  <c r="B33" i="9" s="1"/>
  <c r="E298" i="9"/>
  <c r="B298" i="9" s="1"/>
  <c r="E287" i="9"/>
  <c r="B287" i="9" s="1"/>
  <c r="E303" i="9"/>
  <c r="B303" i="9" s="1"/>
  <c r="E300" i="9"/>
  <c r="B300" i="9" s="1"/>
  <c r="E27" i="9"/>
  <c r="B27" i="9" s="1"/>
  <c r="B215" i="9"/>
  <c r="G412" i="1"/>
  <c r="H412" i="1"/>
  <c r="G632" i="1"/>
  <c r="G631" i="1"/>
  <c r="E273" i="9"/>
  <c r="B273" i="9" s="1"/>
  <c r="G710" i="1"/>
  <c r="G704" i="1"/>
  <c r="G670" i="1"/>
  <c r="G668" i="1"/>
  <c r="E275" i="9"/>
  <c r="B275" i="9" s="1"/>
  <c r="G647" i="1"/>
  <c r="G643" i="1"/>
  <c r="G645" i="1"/>
  <c r="G641" i="1"/>
  <c r="H378" i="1"/>
  <c r="G378" i="1"/>
  <c r="F383" i="4"/>
  <c r="G371" i="1"/>
  <c r="G367" i="1"/>
  <c r="G364" i="1"/>
  <c r="G365" i="1"/>
  <c r="F418" i="4"/>
  <c r="G191" i="1"/>
  <c r="G188" i="1"/>
  <c r="G184" i="1"/>
  <c r="G186" i="1"/>
  <c r="F188" i="4"/>
  <c r="B223" i="9"/>
  <c r="F221" i="9"/>
  <c r="B221" i="9" s="1"/>
  <c r="G181" i="1"/>
  <c r="G179" i="1"/>
  <c r="E43" i="9"/>
  <c r="B43" i="9" s="1"/>
  <c r="G178" i="1"/>
  <c r="G177" i="1"/>
  <c r="G176" i="1"/>
  <c r="G175" i="1"/>
  <c r="G173" i="1"/>
  <c r="G174" i="1"/>
  <c r="G172" i="1"/>
  <c r="G170" i="1"/>
  <c r="G169" i="1"/>
  <c r="G168" i="1"/>
  <c r="G167" i="1"/>
  <c r="G165" i="1"/>
  <c r="G166" i="1"/>
  <c r="E163" i="4"/>
  <c r="D159" i="1" s="1"/>
  <c r="H159" i="1" s="1"/>
  <c r="G164" i="1"/>
  <c r="F164" i="4"/>
  <c r="G162" i="1"/>
  <c r="G160" i="1"/>
  <c r="G161" i="1"/>
  <c r="G155" i="1"/>
  <c r="G157" i="1"/>
  <c r="F159" i="4"/>
  <c r="G154" i="1"/>
  <c r="F218" i="9"/>
  <c r="B218" i="9" s="1"/>
  <c r="G149" i="1"/>
  <c r="D148" i="1"/>
  <c r="H150" i="1"/>
  <c r="F153" i="4"/>
  <c r="G135" i="1"/>
  <c r="H135" i="1"/>
  <c r="G124" i="1"/>
  <c r="G125" i="1"/>
  <c r="G123" i="1"/>
  <c r="G121" i="1"/>
  <c r="G122" i="1"/>
  <c r="F125" i="4"/>
  <c r="D108" i="1"/>
  <c r="E106" i="4"/>
  <c r="D102" i="1" s="1"/>
  <c r="G113" i="1"/>
  <c r="G79" i="1"/>
  <c r="G84" i="1"/>
  <c r="F74" i="4"/>
  <c r="G64" i="1"/>
  <c r="H64" i="1"/>
  <c r="F68" i="4"/>
  <c r="E294" i="9"/>
  <c r="B294" i="9" s="1"/>
  <c r="E286" i="9"/>
  <c r="B286" i="9" s="1"/>
  <c r="E296" i="9"/>
  <c r="B296" i="9" s="1"/>
  <c r="E293" i="9"/>
  <c r="B293" i="9" s="1"/>
  <c r="E301" i="9"/>
  <c r="B301" i="9" s="1"/>
  <c r="E114" i="6"/>
  <c r="D6" i="7"/>
  <c r="H1366" i="1"/>
  <c r="G1366" i="1"/>
  <c r="H1386" i="1"/>
  <c r="G1386" i="1"/>
  <c r="G1456" i="1"/>
  <c r="H1456" i="1"/>
  <c r="G1508" i="1"/>
  <c r="H1508" i="1"/>
  <c r="H1533" i="1"/>
  <c r="G1533" i="1"/>
  <c r="D414" i="1"/>
  <c r="G449" i="1"/>
  <c r="G509" i="1"/>
  <c r="H1354" i="1"/>
  <c r="G1354" i="1"/>
  <c r="H1370" i="1"/>
  <c r="G1370" i="1"/>
  <c r="H1390" i="1"/>
  <c r="G1390" i="1"/>
  <c r="H1406" i="1"/>
  <c r="G1406" i="1"/>
  <c r="H1410" i="1"/>
  <c r="G1410" i="1"/>
  <c r="H1430" i="1"/>
  <c r="G1430" i="1"/>
  <c r="H1454" i="1"/>
  <c r="G1454" i="1"/>
  <c r="J1460" i="1"/>
  <c r="G1460" i="1"/>
  <c r="H1460" i="1"/>
  <c r="H1470" i="1"/>
  <c r="G1470" i="1"/>
  <c r="H1475" i="1"/>
  <c r="G1475" i="1"/>
  <c r="G1480" i="1"/>
  <c r="H1480" i="1"/>
  <c r="H1542" i="1"/>
  <c r="G1542" i="1"/>
  <c r="E363" i="4"/>
  <c r="D358" i="1" s="1"/>
  <c r="D359" i="1"/>
  <c r="H1350" i="1"/>
  <c r="G1350" i="1"/>
  <c r="H1382" i="1"/>
  <c r="G1382" i="1"/>
  <c r="H1402" i="1"/>
  <c r="G1402" i="1"/>
  <c r="H1426" i="1"/>
  <c r="G1426" i="1"/>
  <c r="H1438" i="1"/>
  <c r="G1438" i="1"/>
  <c r="J1444" i="1"/>
  <c r="H1444" i="1"/>
  <c r="G1444" i="1"/>
  <c r="J1465" i="1"/>
  <c r="H1465" i="1"/>
  <c r="G1465" i="1"/>
  <c r="I1465" i="1" s="1"/>
  <c r="G1486" i="1"/>
  <c r="H1486" i="1"/>
  <c r="H1546" i="1"/>
  <c r="G1546" i="1"/>
  <c r="F134" i="4"/>
  <c r="D133" i="4"/>
  <c r="C130" i="1"/>
  <c r="H1358" i="1"/>
  <c r="G1358" i="1"/>
  <c r="H1374" i="1"/>
  <c r="G1374" i="1"/>
  <c r="H1394" i="1"/>
  <c r="G1394" i="1"/>
  <c r="H1414" i="1"/>
  <c r="G1414" i="1"/>
  <c r="H1434" i="1"/>
  <c r="G1434" i="1"/>
  <c r="J1456" i="1"/>
  <c r="H1466" i="1"/>
  <c r="G1466" i="1"/>
  <c r="J1466" i="1"/>
  <c r="I1478" i="1"/>
  <c r="H1490" i="1"/>
  <c r="G1490" i="1"/>
  <c r="H1522" i="1"/>
  <c r="G1522" i="1"/>
  <c r="H1529" i="1"/>
  <c r="G1529" i="1"/>
  <c r="H1538" i="1"/>
  <c r="G1538" i="1"/>
  <c r="H1554" i="1"/>
  <c r="G1554" i="1"/>
  <c r="D294" i="1"/>
  <c r="H1422" i="1"/>
  <c r="G1422" i="1"/>
  <c r="J1440" i="1"/>
  <c r="H1440" i="1"/>
  <c r="G1440" i="1"/>
  <c r="J1459" i="1"/>
  <c r="H1459" i="1"/>
  <c r="G1459" i="1"/>
  <c r="I1459" i="1" s="1"/>
  <c r="J1467" i="1"/>
  <c r="H1467" i="1"/>
  <c r="G1467" i="1"/>
  <c r="I1467" i="1" s="1"/>
  <c r="H1346" i="1"/>
  <c r="G1346" i="1"/>
  <c r="H1362" i="1"/>
  <c r="G1362" i="1"/>
  <c r="H1378" i="1"/>
  <c r="G1378" i="1"/>
  <c r="H1398" i="1"/>
  <c r="G1398" i="1"/>
  <c r="H1418" i="1"/>
  <c r="G1418" i="1"/>
  <c r="J1455" i="1"/>
  <c r="H1455" i="1"/>
  <c r="G1455" i="1"/>
  <c r="I1455" i="1" s="1"/>
  <c r="H1461" i="1"/>
  <c r="G1461" i="1"/>
  <c r="H1497" i="1"/>
  <c r="G1497" i="1"/>
  <c r="G1512" i="1"/>
  <c r="H1512" i="1"/>
  <c r="H1550" i="1"/>
  <c r="G1550" i="1"/>
  <c r="H1577" i="1"/>
  <c r="G1577" i="1"/>
  <c r="F252" i="4"/>
  <c r="C248" i="1"/>
  <c r="J1441" i="1"/>
  <c r="J1446" i="1"/>
  <c r="J1450" i="1"/>
  <c r="G1484" i="1"/>
  <c r="H1484" i="1"/>
  <c r="H1505" i="1"/>
  <c r="G1505" i="1"/>
  <c r="G1516" i="1"/>
  <c r="H1516" i="1"/>
  <c r="F62" i="4"/>
  <c r="D50" i="4"/>
  <c r="H30" i="3"/>
  <c r="C1453" i="1"/>
  <c r="I36" i="3"/>
  <c r="C1576" i="1"/>
  <c r="C58" i="1"/>
  <c r="C78" i="1"/>
  <c r="C544" i="1"/>
  <c r="C568" i="1"/>
  <c r="C1023" i="1"/>
  <c r="C1030" i="1"/>
  <c r="C1112" i="1"/>
  <c r="H1344" i="1"/>
  <c r="H1348" i="1"/>
  <c r="H1352" i="1"/>
  <c r="H1356" i="1"/>
  <c r="H1360" i="1"/>
  <c r="H1364" i="1"/>
  <c r="H1368" i="1"/>
  <c r="H1372" i="1"/>
  <c r="H1376" i="1"/>
  <c r="H1380" i="1"/>
  <c r="H1384" i="1"/>
  <c r="H1388" i="1"/>
  <c r="H1392" i="1"/>
  <c r="H1396" i="1"/>
  <c r="H1400" i="1"/>
  <c r="H1404" i="1"/>
  <c r="H1412" i="1"/>
  <c r="H1416" i="1"/>
  <c r="H1420" i="1"/>
  <c r="H1424" i="1"/>
  <c r="H1428" i="1"/>
  <c r="H1432" i="1"/>
  <c r="G1449" i="1"/>
  <c r="I1449" i="1" s="1"/>
  <c r="G1458" i="1"/>
  <c r="I1458" i="1" s="1"/>
  <c r="J1458" i="1"/>
  <c r="H1463" i="1"/>
  <c r="I1463" i="1" s="1"/>
  <c r="H1473" i="1"/>
  <c r="I1473" i="1" s="1"/>
  <c r="H1478" i="1"/>
  <c r="H1481" i="1"/>
  <c r="G1481" i="1"/>
  <c r="H1488" i="1"/>
  <c r="G1492" i="1"/>
  <c r="H1492" i="1"/>
  <c r="H1494" i="1"/>
  <c r="G1498" i="1"/>
  <c r="G1509" i="1"/>
  <c r="H1513" i="1"/>
  <c r="G1513" i="1"/>
  <c r="H1520" i="1"/>
  <c r="H1526" i="1"/>
  <c r="G1530" i="1"/>
  <c r="H1534" i="1"/>
  <c r="G1534" i="1"/>
  <c r="H1555" i="1"/>
  <c r="F264" i="4"/>
  <c r="D263" i="4"/>
  <c r="F363" i="4"/>
  <c r="D415" i="1"/>
  <c r="D565"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H1439" i="1"/>
  <c r="I1439" i="1" s="1"/>
  <c r="J1439" i="1"/>
  <c r="G1441" i="1"/>
  <c r="I1441" i="1" s="1"/>
  <c r="H1443" i="1"/>
  <c r="I1443" i="1" s="1"/>
  <c r="J1443" i="1"/>
  <c r="G1445" i="1"/>
  <c r="H1446" i="1"/>
  <c r="I1446" i="1" s="1"/>
  <c r="G1448" i="1"/>
  <c r="I1448" i="1" s="1"/>
  <c r="J1448" i="1"/>
  <c r="H1450" i="1"/>
  <c r="I1450" i="1" s="1"/>
  <c r="G1452" i="1"/>
  <c r="I1452" i="1" s="1"/>
  <c r="J1452" i="1"/>
  <c r="I1457" i="1"/>
  <c r="H1462" i="1"/>
  <c r="G1462" i="1"/>
  <c r="I1462" i="1" s="1"/>
  <c r="G1469" i="1"/>
  <c r="J1471" i="1"/>
  <c r="H1471" i="1"/>
  <c r="I1471" i="1" s="1"/>
  <c r="H1472" i="1"/>
  <c r="G1472" i="1"/>
  <c r="I1472" i="1" s="1"/>
  <c r="J1476" i="1"/>
  <c r="H1476" i="1"/>
  <c r="I1476" i="1" s="1"/>
  <c r="H1477" i="1"/>
  <c r="G1477" i="1"/>
  <c r="I1477" i="1" s="1"/>
  <c r="H1489" i="1"/>
  <c r="G1489" i="1"/>
  <c r="G1500" i="1"/>
  <c r="H1500" i="1"/>
  <c r="H1521" i="1"/>
  <c r="G1521" i="1"/>
  <c r="G1532" i="1"/>
  <c r="H1532" i="1"/>
  <c r="H1537" i="1"/>
  <c r="G1537" i="1"/>
  <c r="H1541" i="1"/>
  <c r="G1541" i="1"/>
  <c r="H1545" i="1"/>
  <c r="G1545" i="1"/>
  <c r="H1549" i="1"/>
  <c r="G1549" i="1"/>
  <c r="H1553" i="1"/>
  <c r="G1553" i="1"/>
  <c r="F339" i="4"/>
  <c r="D311" i="4"/>
  <c r="I24" i="3"/>
  <c r="H1464" i="1"/>
  <c r="I1464" i="1" s="1"/>
  <c r="J1464" i="1"/>
  <c r="H1468" i="1"/>
  <c r="I1468" i="1" s="1"/>
  <c r="J1468" i="1"/>
  <c r="H1474" i="1"/>
  <c r="I1474" i="1" s="1"/>
  <c r="J1474" i="1"/>
  <c r="H1479" i="1"/>
  <c r="I1479" i="1" s="1"/>
  <c r="J1479" i="1"/>
  <c r="H1557" i="1"/>
  <c r="G1557" i="1"/>
  <c r="H1561" i="1"/>
  <c r="G1561" i="1"/>
  <c r="H1565" i="1"/>
  <c r="G1565" i="1"/>
  <c r="H1569" i="1"/>
  <c r="G1569" i="1"/>
  <c r="H1573" i="1"/>
  <c r="G1573" i="1"/>
  <c r="E50" i="4"/>
  <c r="D46" i="1" s="1"/>
  <c r="D106" i="4"/>
  <c r="D224" i="4"/>
  <c r="D420" i="4"/>
  <c r="F530" i="4"/>
  <c r="D529" i="4"/>
  <c r="D567" i="4"/>
  <c r="E580" i="4"/>
  <c r="D574" i="1" s="1"/>
  <c r="F216" i="4"/>
  <c r="D215" i="4"/>
  <c r="F312" i="4"/>
  <c r="E311" i="4"/>
  <c r="D306" i="1" s="1"/>
  <c r="E351" i="4"/>
  <c r="E643" i="4"/>
  <c r="D637" i="1" s="1"/>
  <c r="F416" i="4"/>
  <c r="F460" i="4"/>
  <c r="D459" i="4"/>
  <c r="E529" i="4"/>
  <c r="F594" i="4"/>
  <c r="D593" i="4"/>
  <c r="G310" i="9"/>
  <c r="F190" i="5"/>
  <c r="F36" i="6"/>
  <c r="D35" i="6"/>
  <c r="D177" i="5"/>
  <c r="F180" i="5"/>
  <c r="F207" i="5"/>
  <c r="D206" i="5"/>
  <c r="D141" i="6"/>
  <c r="F5" i="6"/>
  <c r="E35" i="6"/>
  <c r="E141" i="6" s="1"/>
  <c r="D114" i="6"/>
  <c r="F130" i="6"/>
  <c r="D129" i="6"/>
  <c r="D44" i="4"/>
  <c r="D124" i="4"/>
  <c r="D152" i="4"/>
  <c r="D196" i="4"/>
  <c r="D299" i="4"/>
  <c r="D351" i="4"/>
  <c r="D580" i="4"/>
  <c r="D12" i="5"/>
  <c r="D7" i="5" s="1"/>
  <c r="E206" i="5"/>
  <c r="F259" i="5"/>
  <c r="D42" i="8"/>
  <c r="D643" i="4"/>
  <c r="E644" i="4"/>
  <c r="D638" i="1" s="1"/>
  <c r="F603" i="4"/>
  <c r="F8" i="5"/>
  <c r="F70" i="5"/>
  <c r="D69" i="5"/>
  <c r="D238" i="5"/>
  <c r="F246" i="5"/>
  <c r="D89" i="6"/>
  <c r="E5" i="7"/>
  <c r="D49" i="8"/>
  <c r="L213" i="9"/>
  <c r="G212" i="9"/>
  <c r="E212" i="9" s="1"/>
  <c r="B212" i="9" s="1"/>
  <c r="G211" i="9"/>
  <c r="E211" i="9" s="1"/>
  <c r="B211" i="9" s="1"/>
  <c r="G210" i="9"/>
  <c r="E210" i="9" s="1"/>
  <c r="B210" i="9" s="1"/>
  <c r="G209" i="9"/>
  <c r="E209" i="9" s="1"/>
  <c r="B209" i="9" s="1"/>
  <c r="G208" i="9"/>
  <c r="E208" i="9" s="1"/>
  <c r="B208"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05" i="9"/>
  <c r="E205" i="9" s="1"/>
  <c r="B205" i="9" s="1"/>
  <c r="G201" i="9"/>
  <c r="E201" i="9" s="1"/>
  <c r="B201" i="9" s="1"/>
  <c r="G197" i="9"/>
  <c r="E197" i="9" s="1"/>
  <c r="B197" i="9" s="1"/>
  <c r="G193" i="9"/>
  <c r="E193" i="9" s="1"/>
  <c r="B193" i="9" s="1"/>
  <c r="M213" i="9"/>
  <c r="G206" i="9"/>
  <c r="E206" i="9" s="1"/>
  <c r="B206" i="9" s="1"/>
  <c r="G202" i="9"/>
  <c r="E202" i="9" s="1"/>
  <c r="B202" i="9" s="1"/>
  <c r="G198" i="9"/>
  <c r="E198" i="9" s="1"/>
  <c r="B198" i="9" s="1"/>
  <c r="G194" i="9"/>
  <c r="E194" i="9" s="1"/>
  <c r="B194" i="9" s="1"/>
  <c r="H166" i="9"/>
  <c r="G166" i="9"/>
  <c r="E166" i="9" s="1"/>
  <c r="B166" i="9" s="1"/>
  <c r="G162" i="9"/>
  <c r="E162" i="9" s="1"/>
  <c r="B162" i="9" s="1"/>
  <c r="G204" i="9"/>
  <c r="E204" i="9" s="1"/>
  <c r="B204" i="9" s="1"/>
  <c r="G200" i="9"/>
  <c r="E200" i="9" s="1"/>
  <c r="B200" i="9" s="1"/>
  <c r="G196" i="9"/>
  <c r="E196" i="9" s="1"/>
  <c r="B196" i="9" s="1"/>
  <c r="L192" i="9"/>
  <c r="F192" i="9" s="1"/>
  <c r="G163" i="9"/>
  <c r="E163" i="9" s="1"/>
  <c r="B163" i="9" s="1"/>
  <c r="G199" i="9"/>
  <c r="E199" i="9" s="1"/>
  <c r="B199" i="9" s="1"/>
  <c r="G207" i="9"/>
  <c r="E207" i="9" s="1"/>
  <c r="B207" i="9" s="1"/>
  <c r="E290" i="9"/>
  <c r="B290" i="9" s="1"/>
  <c r="B78" i="9"/>
  <c r="B94" i="9"/>
  <c r="B110" i="9"/>
  <c r="B126" i="9"/>
  <c r="B142" i="9"/>
  <c r="G161" i="9"/>
  <c r="E161" i="9" s="1"/>
  <c r="B161" i="9" s="1"/>
  <c r="G165" i="9"/>
  <c r="B49" i="9"/>
  <c r="B53" i="9"/>
  <c r="B57" i="9"/>
  <c r="B61" i="9"/>
  <c r="B65" i="9"/>
  <c r="B69" i="9"/>
  <c r="B73" i="9"/>
  <c r="B77" i="9"/>
  <c r="B90" i="9"/>
  <c r="B106" i="9"/>
  <c r="B122" i="9"/>
  <c r="B138" i="9"/>
  <c r="H165" i="9"/>
  <c r="G195" i="9"/>
  <c r="E195" i="9" s="1"/>
  <c r="B195" i="9" s="1"/>
  <c r="G203" i="9"/>
  <c r="E203" i="9" s="1"/>
  <c r="B203" i="9" s="1"/>
  <c r="I10" i="9"/>
  <c r="E24" i="9"/>
  <c r="B24" i="9" s="1"/>
  <c r="E32" i="9"/>
  <c r="B32" i="9" s="1"/>
  <c r="E40" i="9"/>
  <c r="B40" i="9" s="1"/>
  <c r="E48" i="9"/>
  <c r="B48" i="9" s="1"/>
  <c r="E52" i="9"/>
  <c r="B52" i="9" s="1"/>
  <c r="E56" i="9"/>
  <c r="B56" i="9" s="1"/>
  <c r="E60" i="9"/>
  <c r="B60" i="9" s="1"/>
  <c r="E64" i="9"/>
  <c r="B64" i="9" s="1"/>
  <c r="E68" i="9"/>
  <c r="B68" i="9" s="1"/>
  <c r="E72" i="9"/>
  <c r="B72" i="9" s="1"/>
  <c r="E76" i="9"/>
  <c r="B76" i="9" s="1"/>
  <c r="B86" i="9"/>
  <c r="B102" i="9"/>
  <c r="B118" i="9"/>
  <c r="B134" i="9"/>
  <c r="E149" i="9"/>
  <c r="B149" i="9" s="1"/>
  <c r="E157" i="9"/>
  <c r="B157" i="9" s="1"/>
  <c r="G164" i="9"/>
  <c r="E164" i="9" s="1"/>
  <c r="B164"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82" i="9"/>
  <c r="B82" i="9" s="1"/>
  <c r="B87" i="9"/>
  <c r="B91" i="9"/>
  <c r="B95" i="9"/>
  <c r="B99" i="9"/>
  <c r="B103" i="9"/>
  <c r="B107" i="9"/>
  <c r="B111" i="9"/>
  <c r="B115" i="9"/>
  <c r="B119" i="9"/>
  <c r="B123" i="9"/>
  <c r="B127" i="9"/>
  <c r="B131" i="9"/>
  <c r="B135" i="9"/>
  <c r="B139" i="9"/>
  <c r="B219" i="9"/>
  <c r="B251" i="9"/>
  <c r="E288" i="9"/>
  <c r="B288" i="9" s="1"/>
  <c r="B216" i="9"/>
  <c r="B224" i="9"/>
  <c r="B232" i="9"/>
  <c r="B240" i="9"/>
  <c r="B248" i="9"/>
  <c r="F217" i="9"/>
  <c r="B217" i="9" s="1"/>
  <c r="F225" i="9"/>
  <c r="B225" i="9" s="1"/>
  <c r="F233" i="9"/>
  <c r="B233" i="9" s="1"/>
  <c r="F241" i="9"/>
  <c r="B241" i="9" s="1"/>
  <c r="F249" i="9"/>
  <c r="B249" i="9" s="1"/>
  <c r="F257" i="9"/>
  <c r="B257" i="9" s="1"/>
  <c r="F265" i="9"/>
  <c r="B265" i="9" s="1"/>
  <c r="B270" i="9"/>
  <c r="F277" i="9"/>
  <c r="H1227" i="1" l="1"/>
  <c r="G1222" i="1"/>
  <c r="E237" i="5"/>
  <c r="D1215" i="1"/>
  <c r="G1216" i="1"/>
  <c r="H1216" i="1"/>
  <c r="H310" i="9"/>
  <c r="E310" i="9" s="1"/>
  <c r="B310" i="9" s="1"/>
  <c r="D1167" i="1"/>
  <c r="D1154" i="1"/>
  <c r="H1148" i="1"/>
  <c r="G1148" i="1"/>
  <c r="H1142" i="1"/>
  <c r="G1113" i="1"/>
  <c r="H1113" i="1"/>
  <c r="E68" i="5"/>
  <c r="G1065" i="1"/>
  <c r="G1056" i="1"/>
  <c r="G1048" i="1"/>
  <c r="H1048" i="1"/>
  <c r="G997" i="1"/>
  <c r="E7" i="5"/>
  <c r="G1501" i="1"/>
  <c r="E151" i="4"/>
  <c r="D147" i="1" s="1"/>
  <c r="F163" i="4"/>
  <c r="G159" i="1"/>
  <c r="H108" i="1"/>
  <c r="G108" i="1"/>
  <c r="E6" i="4"/>
  <c r="D2" i="1" s="1"/>
  <c r="I27" i="3"/>
  <c r="D1408" i="1"/>
  <c r="I1456" i="1"/>
  <c r="D5" i="7"/>
  <c r="C1437" i="1"/>
  <c r="I28" i="3"/>
  <c r="D1435" i="1"/>
  <c r="H20" i="3"/>
  <c r="C985" i="1"/>
  <c r="E165" i="9"/>
  <c r="B165" i="9" s="1"/>
  <c r="F213" i="9"/>
  <c r="B213" i="9" s="1"/>
  <c r="F643" i="4"/>
  <c r="C637" i="1"/>
  <c r="C574" i="1"/>
  <c r="F580" i="4"/>
  <c r="H21" i="9"/>
  <c r="G21" i="9"/>
  <c r="D151" i="4"/>
  <c r="F152" i="4"/>
  <c r="C148" i="1"/>
  <c r="F129" i="6"/>
  <c r="C1423" i="1"/>
  <c r="H1112" i="1"/>
  <c r="G1112" i="1"/>
  <c r="H544" i="1"/>
  <c r="G544" i="1"/>
  <c r="I1440" i="1"/>
  <c r="I1466" i="1"/>
  <c r="I1444" i="1"/>
  <c r="C1524" i="1"/>
  <c r="D43" i="8"/>
  <c r="F238" i="5"/>
  <c r="D237" i="5"/>
  <c r="C1215" i="1"/>
  <c r="D350" i="4"/>
  <c r="F351" i="4"/>
  <c r="C346" i="1"/>
  <c r="C120" i="1"/>
  <c r="F124" i="4"/>
  <c r="H28" i="3"/>
  <c r="F141" i="6"/>
  <c r="C1435" i="1"/>
  <c r="E528" i="4"/>
  <c r="D523" i="1"/>
  <c r="F215" i="4"/>
  <c r="C211" i="1"/>
  <c r="F420" i="4"/>
  <c r="C414" i="1"/>
  <c r="F311" i="4"/>
  <c r="C306" i="1"/>
  <c r="F263" i="4"/>
  <c r="C259" i="1"/>
  <c r="H1030" i="1"/>
  <c r="G1030" i="1"/>
  <c r="H78" i="1"/>
  <c r="G78" i="1"/>
  <c r="H1453" i="1"/>
  <c r="G1453" i="1"/>
  <c r="F50" i="4"/>
  <c r="C46" i="1"/>
  <c r="H130" i="1"/>
  <c r="G130" i="1"/>
  <c r="H359" i="1"/>
  <c r="G359" i="1"/>
  <c r="I29" i="3"/>
  <c r="D1436" i="1"/>
  <c r="D68" i="5"/>
  <c r="D6" i="5" s="1"/>
  <c r="F69" i="5"/>
  <c r="C1047" i="1"/>
  <c r="H311" i="9"/>
  <c r="E176" i="5"/>
  <c r="D1183" i="1"/>
  <c r="D298" i="4"/>
  <c r="F299" i="4"/>
  <c r="C294" i="1"/>
  <c r="F44" i="4"/>
  <c r="C40" i="1"/>
  <c r="D6" i="4"/>
  <c r="H27" i="3"/>
  <c r="F114" i="6"/>
  <c r="C1408" i="1"/>
  <c r="G318" i="9"/>
  <c r="E318" i="9" s="1"/>
  <c r="G308" i="9"/>
  <c r="E308" i="9" s="1"/>
  <c r="B308" i="9" s="1"/>
  <c r="D176" i="5"/>
  <c r="F177" i="5"/>
  <c r="C1154" i="1"/>
  <c r="F459" i="4"/>
  <c r="C453" i="1"/>
  <c r="E350" i="4"/>
  <c r="D346" i="1"/>
  <c r="F567" i="4"/>
  <c r="C561" i="1"/>
  <c r="F224" i="4"/>
  <c r="C220" i="1"/>
  <c r="H565" i="1"/>
  <c r="G565" i="1"/>
  <c r="H1023" i="1"/>
  <c r="G1023" i="1"/>
  <c r="H58" i="1"/>
  <c r="G58" i="1"/>
  <c r="H248" i="1"/>
  <c r="G248" i="1"/>
  <c r="E298" i="4"/>
  <c r="F133" i="4"/>
  <c r="C129" i="1"/>
  <c r="H358" i="1"/>
  <c r="G358" i="1"/>
  <c r="I1460" i="1"/>
  <c r="B192" i="9"/>
  <c r="F89" i="6"/>
  <c r="C1383" i="1"/>
  <c r="H638" i="1"/>
  <c r="G638" i="1"/>
  <c r="K1451" i="9"/>
  <c r="G314" i="9"/>
  <c r="E314" i="9" s="1"/>
  <c r="B314" i="9" s="1"/>
  <c r="I34" i="3"/>
  <c r="C1517" i="1"/>
  <c r="F12" i="5"/>
  <c r="C990" i="1"/>
  <c r="F196" i="4"/>
  <c r="C192" i="1"/>
  <c r="I25" i="3"/>
  <c r="D1329" i="1"/>
  <c r="G311" i="9"/>
  <c r="F206" i="5"/>
  <c r="C1183" i="1"/>
  <c r="F35" i="6"/>
  <c r="H25" i="3"/>
  <c r="C1329" i="1"/>
  <c r="F593" i="4"/>
  <c r="C587" i="1"/>
  <c r="F529" i="4"/>
  <c r="D528" i="4"/>
  <c r="C523" i="1"/>
  <c r="F106" i="4"/>
  <c r="C102" i="1"/>
  <c r="H415" i="1"/>
  <c r="G415" i="1"/>
  <c r="H568" i="1"/>
  <c r="G568" i="1"/>
  <c r="G1576" i="1"/>
  <c r="H1576" i="1"/>
  <c r="I23" i="3" l="1"/>
  <c r="D1214" i="1"/>
  <c r="E311" i="9"/>
  <c r="B311" i="9" s="1"/>
  <c r="H1167" i="1"/>
  <c r="G1167" i="1"/>
  <c r="E6" i="5"/>
  <c r="D984" i="1" s="1"/>
  <c r="I21" i="3"/>
  <c r="D1046" i="1"/>
  <c r="F7" i="5"/>
  <c r="I20" i="3"/>
  <c r="D985" i="1"/>
  <c r="H985" i="1" s="1"/>
  <c r="I17" i="3"/>
  <c r="E289" i="4"/>
  <c r="E413" i="4" s="1"/>
  <c r="E640" i="4" s="1"/>
  <c r="E21" i="9"/>
  <c r="I16" i="3"/>
  <c r="H1437" i="1"/>
  <c r="G1437" i="1"/>
  <c r="H29" i="3"/>
  <c r="C1436" i="1"/>
  <c r="G1436" i="1" s="1"/>
  <c r="G316" i="9"/>
  <c r="E316" i="9" s="1"/>
  <c r="C984" i="1"/>
  <c r="H990" i="1"/>
  <c r="G990" i="1"/>
  <c r="H523" i="1"/>
  <c r="G523" i="1"/>
  <c r="H1183" i="1"/>
  <c r="G1183" i="1"/>
  <c r="H1154" i="1"/>
  <c r="G1154" i="1"/>
  <c r="F528" i="4"/>
  <c r="D636" i="4"/>
  <c r="C522" i="1"/>
  <c r="H9" i="3"/>
  <c r="H1329" i="1"/>
  <c r="G1329" i="1"/>
  <c r="H192" i="1"/>
  <c r="G192" i="1"/>
  <c r="H1517" i="1"/>
  <c r="G1517" i="1"/>
  <c r="H129" i="1"/>
  <c r="G129" i="1"/>
  <c r="E408" i="4"/>
  <c r="D403" i="1" s="1"/>
  <c r="D345" i="1"/>
  <c r="H1408" i="1"/>
  <c r="G1408" i="1"/>
  <c r="H40" i="1"/>
  <c r="G40" i="1"/>
  <c r="D407" i="4"/>
  <c r="F298" i="4"/>
  <c r="C293" i="1"/>
  <c r="H1047" i="1"/>
  <c r="G1047" i="1"/>
  <c r="H259" i="1"/>
  <c r="G259" i="1"/>
  <c r="H414" i="1"/>
  <c r="G414" i="1"/>
  <c r="H346" i="1"/>
  <c r="G346" i="1"/>
  <c r="F237" i="5"/>
  <c r="H23" i="3"/>
  <c r="C1214" i="1"/>
  <c r="H561" i="1"/>
  <c r="G561" i="1"/>
  <c r="H453" i="1"/>
  <c r="G453" i="1"/>
  <c r="F176" i="5"/>
  <c r="D175" i="5"/>
  <c r="H22" i="3"/>
  <c r="C1153" i="1"/>
  <c r="H1423" i="1"/>
  <c r="G1423" i="1"/>
  <c r="H17" i="3"/>
  <c r="D289" i="4"/>
  <c r="F151" i="4"/>
  <c r="C147" i="1"/>
  <c r="H574" i="1"/>
  <c r="G574" i="1"/>
  <c r="H102" i="1"/>
  <c r="G102" i="1"/>
  <c r="H587" i="1"/>
  <c r="G587" i="1"/>
  <c r="H1383" i="1"/>
  <c r="G1383" i="1"/>
  <c r="E407" i="4"/>
  <c r="D402" i="1" s="1"/>
  <c r="D293" i="1"/>
  <c r="H294" i="1"/>
  <c r="G294" i="1"/>
  <c r="E175" i="5"/>
  <c r="I22" i="3"/>
  <c r="D1153" i="1"/>
  <c r="H19" i="9"/>
  <c r="E19" i="9" s="1"/>
  <c r="B19" i="9" s="1"/>
  <c r="H21" i="3"/>
  <c r="F68" i="5"/>
  <c r="C1046" i="1"/>
  <c r="H46" i="1"/>
  <c r="G46" i="1"/>
  <c r="H306" i="1"/>
  <c r="G306" i="1"/>
  <c r="D635" i="4"/>
  <c r="E636" i="4"/>
  <c r="D630" i="1" s="1"/>
  <c r="D522" i="1"/>
  <c r="E635" i="4"/>
  <c r="D629" i="1" s="1"/>
  <c r="D408" i="4"/>
  <c r="F350" i="4"/>
  <c r="C345" i="1"/>
  <c r="I35" i="3"/>
  <c r="C1518" i="1"/>
  <c r="E412" i="4"/>
  <c r="B21" i="9"/>
  <c r="H637" i="1"/>
  <c r="G637" i="1"/>
  <c r="H220" i="1"/>
  <c r="G220" i="1"/>
  <c r="E317" i="9"/>
  <c r="B318" i="9"/>
  <c r="D412" i="4"/>
  <c r="F6" i="4"/>
  <c r="H16" i="3"/>
  <c r="C2" i="1"/>
  <c r="D290" i="4"/>
  <c r="H211" i="1"/>
  <c r="G211" i="1"/>
  <c r="H1435" i="1"/>
  <c r="G1435" i="1"/>
  <c r="H120" i="1"/>
  <c r="G120" i="1"/>
  <c r="H1215" i="1"/>
  <c r="G1215" i="1"/>
  <c r="G1524" i="1"/>
  <c r="H1524" i="1"/>
  <c r="H148" i="1"/>
  <c r="G148" i="1"/>
  <c r="G313" i="9"/>
  <c r="E313" i="9" s="1"/>
  <c r="F6" i="5" l="1"/>
  <c r="G985" i="1"/>
  <c r="D408" i="1"/>
  <c r="D285" i="1"/>
  <c r="E290" i="4"/>
  <c r="D286" i="1" s="1"/>
  <c r="E415" i="4"/>
  <c r="D410" i="1" s="1"/>
  <c r="E291" i="4"/>
  <c r="D287" i="1" s="1"/>
  <c r="E315" i="9"/>
  <c r="I10" i="3" s="1"/>
  <c r="B316" i="9"/>
  <c r="H1436" i="1"/>
  <c r="C286" i="1"/>
  <c r="D639" i="4"/>
  <c r="F412" i="4"/>
  <c r="C407" i="1"/>
  <c r="D634" i="1"/>
  <c r="G1518" i="1"/>
  <c r="H1518" i="1"/>
  <c r="H147" i="1"/>
  <c r="G147" i="1"/>
  <c r="F175" i="5"/>
  <c r="C1152" i="1"/>
  <c r="H345" i="1"/>
  <c r="G345" i="1"/>
  <c r="D291" i="4"/>
  <c r="F289" i="4"/>
  <c r="D413" i="4"/>
  <c r="D414" i="4" s="1"/>
  <c r="C285" i="1"/>
  <c r="H1153" i="1"/>
  <c r="G1153" i="1"/>
  <c r="E312" i="9"/>
  <c r="B313" i="9"/>
  <c r="E639" i="4"/>
  <c r="E414" i="4"/>
  <c r="D409" i="1" s="1"/>
  <c r="D407" i="1"/>
  <c r="D1152" i="1"/>
  <c r="H8" i="3" s="1"/>
  <c r="H278" i="9"/>
  <c r="F407" i="4"/>
  <c r="C402" i="1"/>
  <c r="K3" i="9"/>
  <c r="I9" i="3"/>
  <c r="H984" i="1"/>
  <c r="G984" i="1"/>
  <c r="F408" i="4"/>
  <c r="C403" i="1"/>
  <c r="H11" i="3"/>
  <c r="H522" i="1"/>
  <c r="G522" i="1"/>
  <c r="H2" i="1"/>
  <c r="G2" i="1"/>
  <c r="H1046" i="1"/>
  <c r="G1046" i="1"/>
  <c r="H293" i="1"/>
  <c r="G293" i="1"/>
  <c r="F636" i="4"/>
  <c r="C630" i="1"/>
  <c r="G278" i="9"/>
  <c r="F635" i="4"/>
  <c r="C629" i="1"/>
  <c r="H1214" i="1"/>
  <c r="G1214" i="1"/>
  <c r="G285" i="9"/>
  <c r="E285" i="9" s="1"/>
  <c r="B285" i="9" s="1"/>
  <c r="F290" i="4" l="1"/>
  <c r="F414" i="4"/>
  <c r="C409" i="1"/>
  <c r="M3" i="9"/>
  <c r="E641" i="4"/>
  <c r="D633" i="1"/>
  <c r="F291" i="4"/>
  <c r="C287" i="1"/>
  <c r="E278" i="9"/>
  <c r="H285" i="1"/>
  <c r="G285" i="1"/>
  <c r="H629" i="1"/>
  <c r="G629" i="1"/>
  <c r="H630" i="1"/>
  <c r="G630" i="1"/>
  <c r="N3" i="9"/>
  <c r="I11" i="3"/>
  <c r="H402" i="1"/>
  <c r="G402" i="1"/>
  <c r="D640" i="4"/>
  <c r="D641" i="4" s="1"/>
  <c r="D415" i="4"/>
  <c r="F413" i="4"/>
  <c r="C408" i="1"/>
  <c r="E642" i="4"/>
  <c r="F639" i="4"/>
  <c r="C633" i="1"/>
  <c r="H407" i="1"/>
  <c r="G407" i="1"/>
  <c r="H286" i="1"/>
  <c r="G286" i="1"/>
  <c r="H403" i="1"/>
  <c r="G403" i="1"/>
  <c r="H1152" i="1"/>
  <c r="G1152" i="1"/>
  <c r="F641" i="4" l="1"/>
  <c r="C635" i="1"/>
  <c r="E646" i="4"/>
  <c r="D636" i="1"/>
  <c r="H287" i="1"/>
  <c r="G287" i="1"/>
  <c r="H408" i="1"/>
  <c r="G408" i="1"/>
  <c r="F415" i="4"/>
  <c r="C410" i="1"/>
  <c r="B278" i="9"/>
  <c r="E277" i="9"/>
  <c r="I8" i="3" s="1"/>
  <c r="E645" i="4"/>
  <c r="D635" i="1"/>
  <c r="H409" i="1"/>
  <c r="G409" i="1"/>
  <c r="D642" i="4"/>
  <c r="F640" i="4"/>
  <c r="C634" i="1"/>
  <c r="H633" i="1"/>
  <c r="G633" i="1"/>
  <c r="H410" i="1" l="1"/>
  <c r="G410" i="1"/>
  <c r="H635" i="1"/>
  <c r="G635" i="1"/>
  <c r="I19" i="3"/>
  <c r="D640" i="1"/>
  <c r="D646" i="4"/>
  <c r="F642" i="4"/>
  <c r="C636" i="1"/>
  <c r="I18" i="3"/>
  <c r="D639" i="1"/>
  <c r="D645" i="4"/>
  <c r="H634" i="1"/>
  <c r="G634" i="1"/>
  <c r="F646" i="4" l="1"/>
  <c r="H19" i="3"/>
  <c r="C640" i="1"/>
  <c r="G276" i="9"/>
  <c r="E276" i="9" s="1"/>
  <c r="B276" i="9" s="1"/>
  <c r="H636" i="1"/>
  <c r="G636" i="1"/>
  <c r="H7" i="3"/>
  <c r="F645" i="4"/>
  <c r="H18" i="3"/>
  <c r="C639" i="1"/>
  <c r="J3" i="9" l="1"/>
  <c r="H640" i="1"/>
  <c r="G640" i="1"/>
  <c r="H639" i="1"/>
  <c r="G639" i="1"/>
  <c r="M272" i="9" l="1"/>
  <c r="L272" i="9"/>
  <c r="H274" i="9"/>
  <c r="G274" i="9"/>
  <c r="H18" i="9"/>
  <c r="G18" i="9"/>
  <c r="I11" i="9"/>
  <c r="I6" i="9"/>
  <c r="K11" i="9"/>
  <c r="J6" i="9"/>
  <c r="K6" i="9"/>
  <c r="L15" i="9"/>
  <c r="I9" i="9"/>
  <c r="J13" i="9"/>
  <c r="H17" i="9"/>
  <c r="I17" i="9"/>
  <c r="G17" i="9"/>
  <c r="J10" i="9"/>
  <c r="K8" i="9"/>
  <c r="K12" i="9"/>
  <c r="I7" i="9"/>
  <c r="J7" i="9"/>
  <c r="M15" i="9"/>
  <c r="I5" i="9"/>
  <c r="L16" i="9"/>
  <c r="I8" i="9"/>
  <c r="K7" i="9"/>
  <c r="J11" i="9"/>
  <c r="K9" i="9"/>
  <c r="J9" i="9"/>
  <c r="G15" i="9"/>
  <c r="H15" i="9"/>
  <c r="K13" i="9"/>
  <c r="J5" i="9"/>
  <c r="K10" i="9"/>
  <c r="J17" i="9"/>
  <c r="K5" i="9"/>
  <c r="G16" i="9"/>
  <c r="I12" i="9"/>
  <c r="M16" i="9"/>
  <c r="J8" i="9"/>
  <c r="J12" i="9"/>
  <c r="I13" i="9"/>
  <c r="H16" i="9"/>
  <c r="E18" i="9" l="1"/>
  <c r="B18" i="9" s="1"/>
  <c r="F272" i="9"/>
  <c r="F20" i="9" s="1"/>
  <c r="E15" i="9"/>
  <c r="E16" i="9"/>
  <c r="F16" i="9"/>
  <c r="E17" i="9"/>
  <c r="B17" i="9" s="1"/>
  <c r="E8" i="9"/>
  <c r="B8" i="9" s="1"/>
  <c r="E10" i="9"/>
  <c r="B10" i="9" s="1"/>
  <c r="E5" i="9"/>
  <c r="F15" i="9"/>
  <c r="E6" i="9"/>
  <c r="B6" i="9" s="1"/>
  <c r="E274" i="9"/>
  <c r="E13" i="9"/>
  <c r="B13" i="9" s="1"/>
  <c r="E12" i="9"/>
  <c r="B12" i="9" s="1"/>
  <c r="E11" i="9"/>
  <c r="B11" i="9" s="1"/>
  <c r="E7" i="9"/>
  <c r="B7" i="9" s="1"/>
  <c r="E9" i="9"/>
  <c r="B9" i="9" s="1"/>
  <c r="B272" i="9" l="1"/>
  <c r="F14" i="9"/>
  <c r="F3" i="9" s="1"/>
  <c r="E14" i="9"/>
  <c r="B16" i="9"/>
  <c r="B15"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<sst xmlns="http://schemas.openxmlformats.org/spreadsheetml/2006/main" count="4374" uniqueCount="3426">
  <si>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</si>
  <si>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</si>
  <si>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</si>
  <si>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</si>
  <si>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</si>
  <si>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</si>
  <si>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</si>
  <si>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</si>
  <si>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</si>
  <si>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</si>
  <si>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</si>
  <si>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</si>
  <si>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</si>
  <si>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</si>
  <si>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</si>
  <si>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</si>
  <si>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</si>
  <si>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</si>
  <si>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</si>
  <si>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</si>
  <si>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</si>
  <si>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</si>
  <si>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</si>
  <si>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</si>
  <si>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</si>
  <si>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</si>
  <si>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</si>
  <si>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</si>
  <si>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</si>
  <si>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</si>
  <si>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</si>
  <si>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</si>
  <si>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</si>
  <si>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</si>
  <si>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</si>
  <si>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</si>
  <si>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</si>
  <si>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</si>
  <si>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</si>
  <si>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</si>
  <si>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</si>
  <si>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</si>
  <si>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</si>
  <si>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</si>
  <si>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</si>
  <si>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</si>
  <si>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</si>
  <si>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</si>
  <si>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</si>
  <si>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17894 -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</si>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</sst>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1910311.78</v>
      </c>
      <c r="D2" s="6">
        <f>'PR-RAS'!E6</f>
        <v>2303333.71</v>
      </c>
      <c r="E2" s="6">
        <v>0</v>
      </c>
      <c r="F2" s="6">
        <v>0</v>
      </c>
      <c r="G2" s="7">
        <f t="shared" ref="G2:G264" si="0">(B2/1000)*(C2*1+D2*2)</f>
        <v>6516.9792000000007</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1713112.25</v>
      </c>
      <c r="D46" s="1">
        <f>'PR-RAS'!E50</f>
        <v>2069420.16</v>
      </c>
      <c r="E46" s="1">
        <v>0</v>
      </c>
      <c r="F46" s="1">
        <v>0</v>
      </c>
      <c r="G46" s="2">
        <f t="shared" si="0"/>
        <v>263337.86564999999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1670071.03</v>
      </c>
      <c r="D64" s="1">
        <f>'PR-RAS'!E68</f>
        <v>2000558.24</v>
      </c>
      <c r="E64" s="1">
        <v>0</v>
      </c>
      <c r="F64" s="1">
        <v>0</v>
      </c>
      <c r="G64" s="2">
        <f t="shared" si="0"/>
        <v>357284.81312999997</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1667525.99</v>
      </c>
      <c r="D65" s="1">
        <f>'PR-RAS'!E69</f>
        <v>1995342.88</v>
      </c>
      <c r="E65" s="1">
        <v>0</v>
      </c>
      <c r="F65" s="1">
        <v>0</v>
      </c>
      <c r="G65" s="2">
        <f t="shared" si="0"/>
        <v>362125.55200000003</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2545.04</v>
      </c>
      <c r="D66" s="1">
        <f>'PR-RAS'!E70</f>
        <v>5215.3599999999997</v>
      </c>
      <c r="E66" s="1">
        <v>0</v>
      </c>
      <c r="F66" s="1">
        <v>0</v>
      </c>
      <c r="G66" s="2">
        <f t="shared" si="0"/>
        <v>843.42439999999988</v>
      </c>
      <c r="H66" s="2">
        <f t="shared" si="1"/>
        <v>0.3999999999996362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43041.22</v>
      </c>
      <c r="D70" s="1">
        <f>'PR-RAS'!E74</f>
        <v>53815.93</v>
      </c>
      <c r="E70" s="1">
        <v>0</v>
      </c>
      <c r="F70" s="1">
        <v>0</v>
      </c>
      <c r="G70" s="2">
        <f t="shared" si="0"/>
        <v>10396.442520000002</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43041.22</v>
      </c>
      <c r="D71" s="1">
        <f>'PR-RAS'!E75</f>
        <v>53815.93</v>
      </c>
      <c r="E71" s="1">
        <v>0</v>
      </c>
      <c r="F71" s="1">
        <v>0</v>
      </c>
      <c r="G71" s="2">
        <f t="shared" si="0"/>
        <v>10547.115600000003</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15045.99</v>
      </c>
      <c r="E73" s="1">
        <v>0</v>
      </c>
      <c r="F73" s="1">
        <v>0</v>
      </c>
      <c r="G73" s="2">
        <f t="shared" si="0"/>
        <v>2166.6225599999998</v>
      </c>
      <c r="H73" s="2">
        <f t="shared" si="1"/>
        <v>1.0000000000218279E-2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15045.99</v>
      </c>
      <c r="E76" s="1">
        <v>0</v>
      </c>
      <c r="F76" s="1">
        <v>0</v>
      </c>
      <c r="G76" s="2">
        <f t="shared" si="0"/>
        <v>2256.8984999999998</v>
      </c>
      <c r="H76" s="2">
        <f t="shared" si="1"/>
        <v>1.0000000000218279E-2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180</v>
      </c>
      <c r="E78" s="1">
        <v>0</v>
      </c>
      <c r="F78" s="1">
        <v>0</v>
      </c>
      <c r="G78" s="2">
        <f t="shared" si="0"/>
        <v>27.72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180</v>
      </c>
      <c r="E79" s="1">
        <v>0</v>
      </c>
      <c r="F79" s="1">
        <v>0</v>
      </c>
      <c r="G79" s="2">
        <f t="shared" si="0"/>
        <v>28.08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180</v>
      </c>
      <c r="E84" s="1">
        <v>0</v>
      </c>
      <c r="F84" s="1">
        <v>0</v>
      </c>
      <c r="G84" s="2">
        <f t="shared" si="0"/>
        <v>29.880000000000003</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2189.4</v>
      </c>
      <c r="D102" s="1">
        <f>'PR-RAS'!E106</f>
        <v>4217.2</v>
      </c>
      <c r="E102" s="1">
        <v>0</v>
      </c>
      <c r="F102" s="1">
        <v>0</v>
      </c>
      <c r="G102" s="2">
        <f t="shared" si="0"/>
        <v>1073.0038</v>
      </c>
      <c r="H102" s="2">
        <f t="shared" si="1"/>
        <v>0.59999999999990905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2189.4</v>
      </c>
      <c r="D108" s="1">
        <f>'PR-RAS'!E112</f>
        <v>4217.2</v>
      </c>
      <c r="E108" s="1">
        <v>0</v>
      </c>
      <c r="F108" s="1">
        <v>0</v>
      </c>
      <c r="G108" s="2">
        <f t="shared" si="0"/>
        <v>1136.7465999999999</v>
      </c>
      <c r="H108" s="2">
        <f t="shared" si="1"/>
        <v>0.59999999999990905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2189.4</v>
      </c>
      <c r="D113" s="1">
        <f>'PR-RAS'!E117</f>
        <v>4217.2</v>
      </c>
      <c r="E113" s="1">
        <v>0</v>
      </c>
      <c r="F113" s="1">
        <v>0</v>
      </c>
      <c r="G113" s="2">
        <f t="shared" si="0"/>
        <v>1189.8655999999999</v>
      </c>
      <c r="H113" s="2">
        <f t="shared" si="1"/>
        <v>0.59999999999990905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22499.56</v>
      </c>
      <c r="D120" s="1">
        <f>'PR-RAS'!E124</f>
        <v>18077.84</v>
      </c>
      <c r="E120" s="1">
        <v>0</v>
      </c>
      <c r="F120" s="1">
        <v>0</v>
      </c>
      <c r="G120" s="2">
        <f t="shared" si="0"/>
        <v>6979.9735600000004</v>
      </c>
      <c r="H120" s="2">
        <f t="shared" si="1"/>
        <v>0.59999999999854481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14151.02</v>
      </c>
      <c r="D121" s="1">
        <f>'PR-RAS'!E125</f>
        <v>14577.84</v>
      </c>
      <c r="E121" s="1">
        <v>0</v>
      </c>
      <c r="F121" s="1">
        <v>0</v>
      </c>
      <c r="G121" s="2">
        <f t="shared" si="0"/>
        <v>5196.8039999999992</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5002.71</v>
      </c>
      <c r="D122" s="1">
        <f>'PR-RAS'!E126</f>
        <v>5520</v>
      </c>
      <c r="E122" s="1">
        <v>0</v>
      </c>
      <c r="F122" s="1">
        <v>0</v>
      </c>
      <c r="G122" s="2">
        <f t="shared" si="0"/>
        <v>1941.1679099999999</v>
      </c>
      <c r="H122" s="2">
        <f t="shared" si="1"/>
        <v>0.28999999999996362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9148.31</v>
      </c>
      <c r="D123" s="1">
        <f>'PR-RAS'!E127</f>
        <v>9057.84</v>
      </c>
      <c r="E123" s="1">
        <v>0</v>
      </c>
      <c r="F123" s="1">
        <v>0</v>
      </c>
      <c r="G123" s="2">
        <f t="shared" si="0"/>
        <v>3326.2067799999995</v>
      </c>
      <c r="H123" s="2">
        <f t="shared" si="1"/>
        <v>0.46999999999934516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8348.5400000000009</v>
      </c>
      <c r="D124" s="1">
        <f>'PR-RAS'!E128</f>
        <v>3500</v>
      </c>
      <c r="E124" s="1">
        <v>0</v>
      </c>
      <c r="F124" s="1">
        <v>0</v>
      </c>
      <c r="G124" s="2">
        <f t="shared" si="0"/>
        <v>1887.87042</v>
      </c>
      <c r="H124" s="2">
        <f t="shared" si="1"/>
        <v>0.45999999999912689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8348.5400000000009</v>
      </c>
      <c r="D125" s="1">
        <f>'PR-RAS'!E129</f>
        <v>3500</v>
      </c>
      <c r="E125" s="1">
        <v>0</v>
      </c>
      <c r="F125" s="1">
        <v>0</v>
      </c>
      <c r="G125" s="2">
        <f t="shared" si="0"/>
        <v>1903.2189600000002</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172510.57</v>
      </c>
      <c r="D129" s="1">
        <f>'PR-RAS'!E133</f>
        <v>210861.11</v>
      </c>
      <c r="E129" s="1">
        <v>0</v>
      </c>
      <c r="F129" s="1">
        <v>0</v>
      </c>
      <c r="G129" s="2">
        <f t="shared" si="0"/>
        <v>76061.797120000003</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172510.57</v>
      </c>
      <c r="D130" s="1">
        <f>'PR-RAS'!E134</f>
        <v>210861.11</v>
      </c>
      <c r="E130" s="1">
        <v>0</v>
      </c>
      <c r="F130" s="1">
        <v>0</v>
      </c>
      <c r="G130" s="2">
        <f t="shared" si="0"/>
        <v>76656.029910000012</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142306.82</v>
      </c>
      <c r="D131" s="1">
        <f>'PR-RAS'!E135</f>
        <v>210861.11</v>
      </c>
      <c r="E131" s="1">
        <v>0</v>
      </c>
      <c r="F131" s="1">
        <v>0</v>
      </c>
      <c r="G131" s="2">
        <f t="shared" si="0"/>
        <v>73323.775200000004</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30203.75</v>
      </c>
      <c r="D132" s="1">
        <f>'PR-RAS'!E136</f>
        <v>0</v>
      </c>
      <c r="E132" s="1">
        <v>0</v>
      </c>
      <c r="F132" s="1">
        <v>0</v>
      </c>
      <c r="G132" s="2">
        <f t="shared" si="0"/>
        <v>3956.6912500000003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577.4</v>
      </c>
      <c r="E135" s="1">
        <v>0</v>
      </c>
      <c r="F135" s="1">
        <v>0</v>
      </c>
      <c r="G135" s="2">
        <f t="shared" si="0"/>
        <v>154.7432</v>
      </c>
      <c r="H135" s="2">
        <f t="shared" si="1"/>
        <v>0.39999999999997726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577.4</v>
      </c>
      <c r="E146" s="1">
        <v>0</v>
      </c>
      <c r="F146" s="1">
        <v>0</v>
      </c>
      <c r="G146" s="2">
        <f t="shared" si="0"/>
        <v>167.44599999999997</v>
      </c>
      <c r="H146" s="2">
        <f t="shared" si="1"/>
        <v>0.39999999999997726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1879331.5199999998</v>
      </c>
      <c r="D147" s="1">
        <f>'PR-RAS'!E151</f>
        <v>2280315.19</v>
      </c>
      <c r="E147" s="1">
        <v>0</v>
      </c>
      <c r="F147" s="1">
        <v>0</v>
      </c>
      <c r="G147" s="2">
        <f t="shared" si="0"/>
        <v>940234.43739999982</v>
      </c>
      <c r="H147" s="2">
        <f t="shared" si="1"/>
        <v>0.67000000015832484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1712171.49</v>
      </c>
      <c r="D148" s="1">
        <f>'PR-RAS'!E152</f>
        <v>2052211.37</v>
      </c>
      <c r="E148" s="1">
        <v>0</v>
      </c>
      <c r="F148" s="1">
        <v>0</v>
      </c>
      <c r="G148" s="2">
        <f t="shared" si="0"/>
        <v>855039.35181000002</v>
      </c>
      <c r="H148" s="2">
        <f t="shared" si="1"/>
        <v>0.86000000010244548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1395044.07</v>
      </c>
      <c r="D149" s="1">
        <f>'PR-RAS'!E153</f>
        <v>1679920.51</v>
      </c>
      <c r="E149" s="1">
        <v>0</v>
      </c>
      <c r="F149" s="1">
        <v>0</v>
      </c>
      <c r="G149" s="2">
        <f t="shared" si="0"/>
        <v>703722.99331999989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1395044.07</v>
      </c>
      <c r="D150" s="1">
        <f>'PR-RAS'!E154</f>
        <v>1679920.51</v>
      </c>
      <c r="E150" s="1">
        <v>0</v>
      </c>
      <c r="F150" s="1">
        <v>0</v>
      </c>
      <c r="G150" s="2">
        <f t="shared" si="0"/>
        <v>708477.87841</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86052.74</v>
      </c>
      <c r="D154" s="1">
        <f>'PR-RAS'!E158</f>
        <v>94613.56</v>
      </c>
      <c r="E154" s="1">
        <v>0</v>
      </c>
      <c r="F154" s="1">
        <v>0</v>
      </c>
      <c r="G154" s="2">
        <f t="shared" si="0"/>
        <v>42117.818579999999</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231074.68</v>
      </c>
      <c r="D155" s="1">
        <f>'PR-RAS'!E159</f>
        <v>277677.3</v>
      </c>
      <c r="E155" s="1">
        <v>0</v>
      </c>
      <c r="F155" s="1">
        <v>0</v>
      </c>
      <c r="G155" s="2">
        <f t="shared" si="0"/>
        <v>121110.10912000001</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231074.68</v>
      </c>
      <c r="D157" s="1">
        <f>'PR-RAS'!E161</f>
        <v>277677.3</v>
      </c>
      <c r="E157" s="1">
        <v>0</v>
      </c>
      <c r="F157" s="1">
        <v>0</v>
      </c>
      <c r="G157" s="2">
        <f t="shared" si="0"/>
        <v>122682.96768</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160518.16</v>
      </c>
      <c r="D159" s="1">
        <f>'PR-RAS'!E163</f>
        <v>221011.40000000002</v>
      </c>
      <c r="E159" s="1">
        <v>0</v>
      </c>
      <c r="F159" s="1">
        <v>0</v>
      </c>
      <c r="G159" s="2">
        <f t="shared" si="0"/>
        <v>95201.471680000017</v>
      </c>
      <c r="H159" s="2">
        <f t="shared" si="1"/>
        <v>0.56000000002677552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68255.8</v>
      </c>
      <c r="D160" s="1">
        <f>'PR-RAS'!E164</f>
        <v>72177.840000000011</v>
      </c>
      <c r="E160" s="1">
        <v>0</v>
      </c>
      <c r="F160" s="1">
        <v>0</v>
      </c>
      <c r="G160" s="2">
        <f t="shared" si="0"/>
        <v>33805.225320000005</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21299.16</v>
      </c>
      <c r="D161" s="1">
        <f>'PR-RAS'!E165</f>
        <v>26926.22</v>
      </c>
      <c r="E161" s="1">
        <v>0</v>
      </c>
      <c r="F161" s="1">
        <v>0</v>
      </c>
      <c r="G161" s="2">
        <f t="shared" si="0"/>
        <v>12024.256000000001</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46311.75</v>
      </c>
      <c r="D162" s="1">
        <f>'PR-RAS'!E166</f>
        <v>43976.91</v>
      </c>
      <c r="E162" s="1">
        <v>0</v>
      </c>
      <c r="F162" s="1">
        <v>0</v>
      </c>
      <c r="G162" s="2">
        <f t="shared" si="0"/>
        <v>21616.75677</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638.09</v>
      </c>
      <c r="D163" s="1">
        <f>'PR-RAS'!E167</f>
        <v>1246.71</v>
      </c>
      <c r="E163" s="1">
        <v>0</v>
      </c>
      <c r="F163" s="1">
        <v>0</v>
      </c>
      <c r="G163" s="2">
        <f t="shared" si="0"/>
        <v>507.30462000000006</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v>
      </c>
      <c r="D164" s="1">
        <f>'PR-RAS'!E168</f>
        <v>28</v>
      </c>
      <c r="E164" s="1">
        <v>0</v>
      </c>
      <c r="F164" s="1">
        <v>0</v>
      </c>
      <c r="G164" s="2">
        <f t="shared" si="0"/>
        <v>10.2364</v>
      </c>
      <c r="H164" s="2">
        <f t="shared" si="1"/>
        <v>0.20000000000000018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37623.93</v>
      </c>
      <c r="D165" s="1">
        <f>'PR-RAS'!E169</f>
        <v>34578.07</v>
      </c>
      <c r="E165" s="1">
        <v>0</v>
      </c>
      <c r="F165" s="1">
        <v>0</v>
      </c>
      <c r="G165" s="2">
        <f t="shared" si="0"/>
        <v>17511.931480000003</v>
      </c>
      <c r="H165" s="2">
        <f t="shared" si="1"/>
        <v>0.13999999999941792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9220.7900000000009</v>
      </c>
      <c r="D166" s="1">
        <f>'PR-RAS'!E170</f>
        <v>8138.55</v>
      </c>
      <c r="E166" s="1">
        <v>0</v>
      </c>
      <c r="F166" s="1">
        <v>0</v>
      </c>
      <c r="G166" s="2">
        <f t="shared" si="0"/>
        <v>4207.1518500000002</v>
      </c>
      <c r="H166" s="2">
        <f t="shared" si="1"/>
        <v>0.65999999999894499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22315.46</v>
      </c>
      <c r="D167" s="1">
        <f>'PR-RAS'!E171</f>
        <v>21785.37</v>
      </c>
      <c r="E167" s="1">
        <v>0</v>
      </c>
      <c r="F167" s="1">
        <v>0</v>
      </c>
      <c r="G167" s="2">
        <f t="shared" si="0"/>
        <v>10937.109200000001</v>
      </c>
      <c r="H167" s="2">
        <f t="shared" si="1"/>
        <v>0.82999999999810825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831.79</v>
      </c>
      <c r="D168" s="1">
        <f>'PR-RAS'!E172</f>
        <v>798.7</v>
      </c>
      <c r="E168" s="1">
        <v>0</v>
      </c>
      <c r="F168" s="1">
        <v>0</v>
      </c>
      <c r="G168" s="2">
        <f t="shared" si="0"/>
        <v>405.67473000000001</v>
      </c>
      <c r="H168" s="2">
        <f t="shared" si="1"/>
        <v>0.50999999999999091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2815.15</v>
      </c>
      <c r="D169" s="1">
        <f>'PR-RAS'!E173</f>
        <v>1853.31</v>
      </c>
      <c r="E169" s="1">
        <v>0</v>
      </c>
      <c r="F169" s="1">
        <v>0</v>
      </c>
      <c r="G169" s="2">
        <f t="shared" si="0"/>
        <v>1095.6573600000002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2186.2800000000002</v>
      </c>
      <c r="D170" s="1">
        <f>'PR-RAS'!E174</f>
        <v>1762.2</v>
      </c>
      <c r="E170" s="1">
        <v>0</v>
      </c>
      <c r="F170" s="1">
        <v>0</v>
      </c>
      <c r="G170" s="2">
        <f t="shared" si="0"/>
        <v>965.10492000000011</v>
      </c>
      <c r="H170" s="2">
        <f t="shared" si="1"/>
        <v>0.48000000000024556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254.46</v>
      </c>
      <c r="D172" s="1">
        <f>'PR-RAS'!E176</f>
        <v>239.94</v>
      </c>
      <c r="E172" s="1">
        <v>0</v>
      </c>
      <c r="F172" s="1">
        <v>0</v>
      </c>
      <c r="G172" s="2">
        <f t="shared" si="0"/>
        <v>125.57214000000002</v>
      </c>
      <c r="H172" s="2">
        <f t="shared" si="1"/>
        <v>0.52000000000001023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35499.879999999997</v>
      </c>
      <c r="D173" s="1">
        <f>'PR-RAS'!E177</f>
        <v>92880.86</v>
      </c>
      <c r="E173" s="1">
        <v>0</v>
      </c>
      <c r="F173" s="1">
        <v>0</v>
      </c>
      <c r="G173" s="2">
        <f t="shared" si="0"/>
        <v>38056.995199999998</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6513.41</v>
      </c>
      <c r="D174" s="1">
        <f>'PR-RAS'!E178</f>
        <v>4558.43</v>
      </c>
      <c r="E174" s="1">
        <v>0</v>
      </c>
      <c r="F174" s="1">
        <v>0</v>
      </c>
      <c r="G174" s="2">
        <f t="shared" si="0"/>
        <v>2704.0367099999999</v>
      </c>
      <c r="H174" s="2">
        <f t="shared" si="1"/>
        <v>0.84000000000014552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16196.89</v>
      </c>
      <c r="D175" s="1">
        <f>'PR-RAS'!E179</f>
        <v>74190.41</v>
      </c>
      <c r="E175" s="1">
        <v>0</v>
      </c>
      <c r="F175" s="1">
        <v>0</v>
      </c>
      <c r="G175" s="2">
        <f t="shared" si="0"/>
        <v>28636.521540000002</v>
      </c>
      <c r="H175" s="2">
        <f t="shared" si="1"/>
        <v>0.52000000000407454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642.39</v>
      </c>
      <c r="D176" s="1">
        <f>'PR-RAS'!E180</f>
        <v>1600</v>
      </c>
      <c r="E176" s="1">
        <v>0</v>
      </c>
      <c r="F176" s="1">
        <v>0</v>
      </c>
      <c r="G176" s="2">
        <f t="shared" si="0"/>
        <v>672.41824999999994</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4659.95</v>
      </c>
      <c r="D177" s="1">
        <f>'PR-RAS'!E181</f>
        <v>4866.32</v>
      </c>
      <c r="E177" s="1">
        <v>0</v>
      </c>
      <c r="F177" s="1">
        <v>0</v>
      </c>
      <c r="G177" s="2">
        <f t="shared" si="0"/>
        <v>2533.09584</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462.43</v>
      </c>
      <c r="E178" s="1">
        <v>0</v>
      </c>
      <c r="F178" s="1">
        <v>0</v>
      </c>
      <c r="G178" s="2">
        <f t="shared" si="0"/>
        <v>163.70022</v>
      </c>
      <c r="H178" s="2">
        <f t="shared" si="1"/>
        <v>0.43000000000000682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4078.01</v>
      </c>
      <c r="D179" s="1">
        <f>'PR-RAS'!E183</f>
        <v>4268.4399999999996</v>
      </c>
      <c r="E179" s="1">
        <v>0</v>
      </c>
      <c r="F179" s="1">
        <v>0</v>
      </c>
      <c r="G179" s="2">
        <f t="shared" si="0"/>
        <v>2245.4504199999997</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2734.03</v>
      </c>
      <c r="D181" s="1">
        <f>'PR-RAS'!E185</f>
        <v>2742.31</v>
      </c>
      <c r="E181" s="1">
        <v>0</v>
      </c>
      <c r="F181" s="1">
        <v>0</v>
      </c>
      <c r="G181" s="2">
        <f t="shared" si="0"/>
        <v>1479.357</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675.2</v>
      </c>
      <c r="D182" s="1">
        <f>'PR-RAS'!E186</f>
        <v>192.52</v>
      </c>
      <c r="E182" s="1">
        <v>0</v>
      </c>
      <c r="F182" s="1">
        <v>0</v>
      </c>
      <c r="G182" s="2">
        <f t="shared" si="0"/>
        <v>191.90343999999999</v>
      </c>
      <c r="H182" s="2">
        <f t="shared" si="1"/>
        <v>0.68000000000003524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8190</v>
      </c>
      <c r="D183" s="1">
        <f>'PR-RAS'!E187</f>
        <v>9470.66</v>
      </c>
      <c r="E183" s="1">
        <v>0</v>
      </c>
      <c r="F183" s="1">
        <v>0</v>
      </c>
      <c r="G183" s="2">
        <f t="shared" si="0"/>
        <v>4937.9002399999999</v>
      </c>
      <c r="H183" s="2">
        <f t="shared" si="1"/>
        <v>0.34000000000014552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10948.55</v>
      </c>
      <c r="D184" s="1">
        <f>'PR-RAS'!E188</f>
        <v>11903.970000000001</v>
      </c>
      <c r="E184" s="1">
        <v>0</v>
      </c>
      <c r="F184" s="1">
        <v>0</v>
      </c>
      <c r="G184" s="2">
        <f t="shared" si="0"/>
        <v>6360.4376700000012</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2794.24</v>
      </c>
      <c r="D186" s="1">
        <f>'PR-RAS'!E190</f>
        <v>3661.54</v>
      </c>
      <c r="E186" s="1">
        <v>0</v>
      </c>
      <c r="F186" s="1">
        <v>0</v>
      </c>
      <c r="G186" s="2">
        <f t="shared" si="0"/>
        <v>1871.7041999999999</v>
      </c>
      <c r="H186" s="2">
        <f t="shared" si="1"/>
        <v>0.6999999999998181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1849.9</v>
      </c>
      <c r="D187" s="1">
        <f>'PR-RAS'!E191</f>
        <v>529.64</v>
      </c>
      <c r="E187" s="1">
        <v>0</v>
      </c>
      <c r="F187" s="1">
        <v>0</v>
      </c>
      <c r="G187" s="2">
        <f t="shared" si="0"/>
        <v>541.10748000000001</v>
      </c>
      <c r="H187" s="2">
        <f t="shared" si="1"/>
        <v>0.45999999999992269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v>
      </c>
      <c r="D188" s="1">
        <f>'PR-RAS'!E192</f>
        <v>185</v>
      </c>
      <c r="E188" s="1">
        <v>0</v>
      </c>
      <c r="F188" s="1">
        <v>0</v>
      </c>
      <c r="G188" s="2">
        <f t="shared" si="0"/>
        <v>103.785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4689.3599999999997</v>
      </c>
      <c r="D189" s="1">
        <f>'PR-RAS'!E193</f>
        <v>4149.18</v>
      </c>
      <c r="E189" s="1">
        <v>0</v>
      </c>
      <c r="F189" s="1">
        <v>0</v>
      </c>
      <c r="G189" s="2">
        <f t="shared" si="0"/>
        <v>2441.6913600000003</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1430.05</v>
      </c>
      <c r="D191" s="1">
        <f>'PR-RAS'!E195</f>
        <v>3378.61</v>
      </c>
      <c r="E191" s="1">
        <v>0</v>
      </c>
      <c r="F191" s="1">
        <v>0</v>
      </c>
      <c r="G191" s="2">
        <f t="shared" si="0"/>
        <v>1555.5813000000001</v>
      </c>
      <c r="H191" s="2">
        <f t="shared" si="1"/>
        <v>0.4399999999998272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136.94999999999999</v>
      </c>
      <c r="D192" s="1">
        <f>'PR-RAS'!E196</f>
        <v>319.83</v>
      </c>
      <c r="E192" s="1">
        <v>0</v>
      </c>
      <c r="F192" s="1">
        <v>0</v>
      </c>
      <c r="G192" s="2">
        <f t="shared" si="0"/>
        <v>148.33250999999998</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136.94999999999999</v>
      </c>
      <c r="D206" s="1">
        <f>'PR-RAS'!E210</f>
        <v>319.83</v>
      </c>
      <c r="E206" s="1">
        <v>0</v>
      </c>
      <c r="F206" s="1">
        <v>0</v>
      </c>
      <c r="G206" s="2">
        <f t="shared" si="0"/>
        <v>159.20504999999997</v>
      </c>
      <c r="H206" s="2">
        <f t="shared" si="1"/>
        <v>0.22000000000002728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136.94999999999999</v>
      </c>
      <c r="D207" s="1">
        <f>'PR-RAS'!E211</f>
        <v>319.83</v>
      </c>
      <c r="E207" s="1">
        <v>0</v>
      </c>
      <c r="F207" s="1">
        <v>0</v>
      </c>
      <c r="G207" s="2">
        <f t="shared" si="0"/>
        <v>159.98165999999998</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5671.42</v>
      </c>
      <c r="D248" s="1">
        <f>'PR-RAS'!E252</f>
        <v>5937.29</v>
      </c>
      <c r="E248" s="1">
        <v>0</v>
      </c>
      <c r="F248" s="1">
        <v>0</v>
      </c>
      <c r="G248" s="2">
        <f t="shared" si="0"/>
        <v>4333.8620000000001</v>
      </c>
      <c r="H248" s="2">
        <f t="shared" si="1"/>
        <v>0.71000000000003638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5671.42</v>
      </c>
      <c r="D255" s="1">
        <f>'PR-RAS'!E259</f>
        <v>5937.29</v>
      </c>
      <c r="E255" s="1">
        <v>0</v>
      </c>
      <c r="F255" s="1">
        <v>0</v>
      </c>
      <c r="G255" s="2">
        <f t="shared" si="0"/>
        <v>4456.6840000000002</v>
      </c>
      <c r="H255" s="2">
        <f t="shared" si="1"/>
        <v>0.71000000000003638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5671.42</v>
      </c>
      <c r="D256" s="1">
        <f>'PR-RAS'!E260</f>
        <v>5937.29</v>
      </c>
      <c r="E256" s="1">
        <v>0</v>
      </c>
      <c r="F256" s="1">
        <v>0</v>
      </c>
      <c r="G256" s="2">
        <f t="shared" si="0"/>
        <v>4474.2300000000005</v>
      </c>
      <c r="H256" s="2">
        <f t="shared" si="1"/>
        <v>0.71000000000003638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833.5</v>
      </c>
      <c r="D259" s="1">
        <f>'PR-RAS'!E263</f>
        <v>835.3</v>
      </c>
      <c r="E259" s="1">
        <v>0</v>
      </c>
      <c r="F259" s="1">
        <v>0</v>
      </c>
      <c r="G259" s="2">
        <f t="shared" si="0"/>
        <v>646.05780000000004</v>
      </c>
      <c r="H259" s="2">
        <f t="shared" si="1"/>
        <v>0.79999999999995453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833.5</v>
      </c>
      <c r="D260" s="1">
        <f>'PR-RAS'!E264</f>
        <v>835.3</v>
      </c>
      <c r="E260" s="1">
        <v>0</v>
      </c>
      <c r="F260" s="1">
        <v>0</v>
      </c>
      <c r="G260" s="2">
        <f t="shared" si="0"/>
        <v>648.56190000000004</v>
      </c>
      <c r="H260" s="2">
        <f t="shared" si="1"/>
        <v>0.79999999999995453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833.5</v>
      </c>
      <c r="D262" s="1">
        <f>'PR-RAS'!E266</f>
        <v>835.3</v>
      </c>
      <c r="E262" s="1">
        <v>0</v>
      </c>
      <c r="F262" s="1">
        <v>0</v>
      </c>
      <c r="G262" s="2">
        <f t="shared" si="0"/>
        <v>653.57010000000002</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1879331.5199999998</v>
      </c>
      <c r="D285" s="1">
        <f>'PR-RAS'!E289</f>
        <v>2280315.19</v>
      </c>
      <c r="E285" s="1">
        <v>0</v>
      </c>
      <c r="F285" s="1">
        <v>0</v>
      </c>
      <c r="G285" s="2">
        <f t="shared" si="8"/>
        <v>1828949.1795999997</v>
      </c>
      <c r="H285" s="2">
        <f t="shared" si="9"/>
        <v>0.67000000015832484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30980.260000000242</v>
      </c>
      <c r="D286" s="1">
        <f>'PR-RAS'!E290</f>
        <v>23018.520000000019</v>
      </c>
      <c r="E286" s="1">
        <v>0</v>
      </c>
      <c r="F286" s="1">
        <v>0</v>
      </c>
      <c r="G286" s="2">
        <f t="shared" si="8"/>
        <v>21949.930500000079</v>
      </c>
      <c r="H286" s="2">
        <f t="shared" si="9"/>
        <v>0.74000000022351742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5683.71</v>
      </c>
      <c r="D288" s="1">
        <f>'PR-RAS'!E292</f>
        <v>0</v>
      </c>
      <c r="E288" s="1">
        <v>0</v>
      </c>
      <c r="F288" s="1">
        <v>0</v>
      </c>
      <c r="G288" s="2">
        <f t="shared" si="8"/>
        <v>1631.2247699999998</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4590.76</v>
      </c>
      <c r="E289" s="1">
        <v>0</v>
      </c>
      <c r="F289" s="1">
        <v>0</v>
      </c>
      <c r="G289" s="2">
        <f t="shared" si="8"/>
        <v>2644.2777599999999</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3513.61</v>
      </c>
      <c r="D290" s="1">
        <f>'PR-RAS'!E294</f>
        <v>132.72</v>
      </c>
      <c r="E290" s="1">
        <v>0</v>
      </c>
      <c r="F290" s="1">
        <v>0</v>
      </c>
      <c r="G290" s="2">
        <f t="shared" si="8"/>
        <v>1092.14545</v>
      </c>
      <c r="H290" s="2">
        <f t="shared" si="9"/>
        <v>0.66999999999987381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3513.61</v>
      </c>
      <c r="D291" s="1">
        <f>'PR-RAS'!E295</f>
        <v>132.72</v>
      </c>
      <c r="E291" s="1">
        <v>0</v>
      </c>
      <c r="F291" s="1">
        <v>0</v>
      </c>
      <c r="G291" s="2">
        <f t="shared" si="8"/>
        <v>1095.9245000000001</v>
      </c>
      <c r="H291" s="2">
        <f t="shared" si="9"/>
        <v>0.66999999999987381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94.76</v>
      </c>
      <c r="D293" s="1">
        <f>'PR-RAS'!E298</f>
        <v>94.76</v>
      </c>
      <c r="E293" s="1">
        <v>0</v>
      </c>
      <c r="F293" s="1">
        <v>0</v>
      </c>
      <c r="G293" s="2">
        <f t="shared" si="8"/>
        <v>83.00976</v>
      </c>
      <c r="H293" s="2">
        <f t="shared" si="9"/>
        <v>0.47999999999998977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94.76</v>
      </c>
      <c r="D306" s="1">
        <f>'PR-RAS'!E311</f>
        <v>94.76</v>
      </c>
      <c r="E306" s="1">
        <v>0</v>
      </c>
      <c r="F306" s="1">
        <v>0</v>
      </c>
      <c r="G306" s="2">
        <f t="shared" si="8"/>
        <v>86.705400000000012</v>
      </c>
      <c r="H306" s="2">
        <f t="shared" si="9"/>
        <v>0.47999999999998977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94.76</v>
      </c>
      <c r="D307" s="1">
        <f>'PR-RAS'!E312</f>
        <v>94.76</v>
      </c>
      <c r="E307" s="1">
        <v>0</v>
      </c>
      <c r="F307" s="1">
        <v>0</v>
      </c>
      <c r="G307" s="2">
        <f t="shared" si="8"/>
        <v>86.989680000000007</v>
      </c>
      <c r="H307" s="2">
        <f t="shared" si="9"/>
        <v>0.47999999999998977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94.76</v>
      </c>
      <c r="D308" s="1">
        <f>'PR-RAS'!E313</f>
        <v>94.76</v>
      </c>
      <c r="E308" s="1">
        <v>0</v>
      </c>
      <c r="F308" s="1">
        <v>0</v>
      </c>
      <c r="G308" s="2">
        <f t="shared" si="8"/>
        <v>87.273960000000002</v>
      </c>
      <c r="H308" s="2">
        <f t="shared" si="9"/>
        <v>0.47999999999998977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41349.49</v>
      </c>
      <c r="D345" s="1">
        <f>'PR-RAS'!E350</f>
        <v>4985.3500000000004</v>
      </c>
      <c r="E345" s="1">
        <v>0</v>
      </c>
      <c r="F345" s="1">
        <v>0</v>
      </c>
      <c r="G345" s="2">
        <f t="shared" si="8"/>
        <v>17654.145359999999</v>
      </c>
      <c r="H345" s="2">
        <f t="shared" si="9"/>
        <v>0.83999999999832653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41349.49</v>
      </c>
      <c r="D358" s="1">
        <f>'PR-RAS'!E363</f>
        <v>4985.3500000000004</v>
      </c>
      <c r="E358" s="1">
        <v>0</v>
      </c>
      <c r="F358" s="1">
        <v>0</v>
      </c>
      <c r="G358" s="2">
        <f t="shared" si="8"/>
        <v>18321.307830000002</v>
      </c>
      <c r="H358" s="2">
        <f t="shared" si="9"/>
        <v>0.83999999999832653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38000.379999999997</v>
      </c>
      <c r="D364" s="1">
        <f>'PR-RAS'!E369</f>
        <v>3610.96</v>
      </c>
      <c r="E364" s="1">
        <v>0</v>
      </c>
      <c r="F364" s="1">
        <v>0</v>
      </c>
      <c r="G364" s="2">
        <f t="shared" si="8"/>
        <v>16415.694899999999</v>
      </c>
      <c r="H364" s="2">
        <f t="shared" si="9"/>
        <v>0.41999999999734428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35617.879999999997</v>
      </c>
      <c r="D365" s="1">
        <f>'PR-RAS'!E370</f>
        <v>1541.58</v>
      </c>
      <c r="E365" s="1">
        <v>0</v>
      </c>
      <c r="F365" s="1">
        <v>0</v>
      </c>
      <c r="G365" s="2">
        <f t="shared" si="8"/>
        <v>14087.178559999997</v>
      </c>
      <c r="H365" s="2">
        <f t="shared" si="9"/>
        <v>0.5400000000026921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1000</v>
      </c>
      <c r="E367" s="1">
        <v>0</v>
      </c>
      <c r="F367" s="1">
        <v>0</v>
      </c>
      <c r="G367" s="2">
        <f t="shared" si="8"/>
        <v>732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2382.5</v>
      </c>
      <c r="D371" s="1">
        <f>'PR-RAS'!E376</f>
        <v>1069.3800000000001</v>
      </c>
      <c r="E371" s="1">
        <v>0</v>
      </c>
      <c r="F371" s="1">
        <v>0</v>
      </c>
      <c r="G371" s="2">
        <f t="shared" si="8"/>
        <v>1672.8662000000002</v>
      </c>
      <c r="H371" s="2">
        <f t="shared" si="9"/>
        <v>0.88000000000010914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3349.11</v>
      </c>
      <c r="D378" s="1">
        <f>'PR-RAS'!E383</f>
        <v>1374.39</v>
      </c>
      <c r="E378" s="1">
        <v>0</v>
      </c>
      <c r="F378" s="1">
        <v>0</v>
      </c>
      <c r="G378" s="2">
        <f t="shared" si="8"/>
        <v>2298.9045300000002</v>
      </c>
      <c r="H378" s="2">
        <f t="shared" si="9"/>
        <v>0.50000000000022737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3349.11</v>
      </c>
      <c r="D379" s="1">
        <f>'PR-RAS'!E384</f>
        <v>1374.39</v>
      </c>
      <c r="E379" s="1">
        <v>0</v>
      </c>
      <c r="F379" s="1">
        <v>0</v>
      </c>
      <c r="G379" s="2">
        <f t="shared" si="8"/>
        <v>2305.0024200000003</v>
      </c>
      <c r="H379" s="2">
        <f t="shared" si="9"/>
        <v>0.50000000000022737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41254.729999999996</v>
      </c>
      <c r="D403" s="1">
        <f>'PR-RAS'!E408</f>
        <v>4890.59</v>
      </c>
      <c r="E403" s="1">
        <v>0</v>
      </c>
      <c r="F403" s="1">
        <v>0</v>
      </c>
      <c r="G403" s="2">
        <f t="shared" si="8"/>
        <v>20516.435819999999</v>
      </c>
      <c r="H403" s="2">
        <f t="shared" si="9"/>
        <v>0.68000000000392902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1910406.54</v>
      </c>
      <c r="D407" s="1">
        <f>'PR-RAS'!E412</f>
        <v>2303428.4699999997</v>
      </c>
      <c r="E407" s="1">
        <v>0</v>
      </c>
      <c r="F407" s="1">
        <v>0</v>
      </c>
      <c r="G407" s="2">
        <f t="shared" si="8"/>
        <v>2646008.9728799998</v>
      </c>
      <c r="H407" s="2">
        <f t="shared" si="9"/>
        <v>0.92999999970197678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1920681.0099999998</v>
      </c>
      <c r="D408" s="1">
        <f>'PR-RAS'!E413</f>
        <v>2285300.54</v>
      </c>
      <c r="E408" s="1">
        <v>0</v>
      </c>
      <c r="F408" s="1">
        <v>0</v>
      </c>
      <c r="G408" s="2">
        <f t="shared" si="8"/>
        <v>2641951.8106299997</v>
      </c>
      <c r="H408" s="2">
        <f t="shared" si="9"/>
        <v>0.46999999973922968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18127.929999999702</v>
      </c>
      <c r="E409" s="1">
        <v>0</v>
      </c>
      <c r="F409" s="1">
        <v>0</v>
      </c>
      <c r="G409" s="2">
        <f t="shared" si="8"/>
        <v>14792.390879999755</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10274.469999999739</v>
      </c>
      <c r="D410" s="1">
        <f>'PR-RAS'!E415</f>
        <v>0</v>
      </c>
      <c r="E410" s="1">
        <v>0</v>
      </c>
      <c r="F410" s="1">
        <v>0</v>
      </c>
      <c r="G410" s="2">
        <f t="shared" si="8"/>
        <v>4202.258229999893</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5683.71</v>
      </c>
      <c r="D411" s="1">
        <f>'PR-RAS'!E416</f>
        <v>0</v>
      </c>
      <c r="E411" s="1">
        <v>0</v>
      </c>
      <c r="F411" s="1">
        <v>0</v>
      </c>
      <c r="G411" s="2">
        <f t="shared" si="8"/>
        <v>2330.3210999999997</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4590.76</v>
      </c>
      <c r="E412" s="1">
        <v>0</v>
      </c>
      <c r="F412" s="1">
        <v>0</v>
      </c>
      <c r="G412" s="2">
        <f t="shared" si="8"/>
        <v>3773.6047199999998</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3513.61</v>
      </c>
      <c r="D413" s="1">
        <f>'PR-RAS'!E418</f>
        <v>132.72</v>
      </c>
      <c r="E413" s="1">
        <v>0</v>
      </c>
      <c r="F413" s="1">
        <v>0</v>
      </c>
      <c r="G413" s="2">
        <f t="shared" si="8"/>
        <v>1556.9685999999999</v>
      </c>
      <c r="H413" s="2">
        <f t="shared" si="9"/>
        <v>0.66999999999987381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1910406.54</v>
      </c>
      <c r="D633" s="1">
        <f>'PR-RAS'!E639</f>
        <v>2303428.4699999997</v>
      </c>
      <c r="E633" s="1">
        <v>0</v>
      </c>
      <c r="F633" s="1">
        <v>0</v>
      </c>
      <c r="G633" s="2">
        <f t="shared" si="10"/>
        <v>4118910.5193599998</v>
      </c>
      <c r="H633" s="2">
        <f t="shared" si="11"/>
        <v>0.92999999970197678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1920681.0099999998</v>
      </c>
      <c r="D634" s="1">
        <f>'PR-RAS'!E640</f>
        <v>2285300.54</v>
      </c>
      <c r="E634" s="1">
        <v>0</v>
      </c>
      <c r="F634" s="1">
        <v>0</v>
      </c>
      <c r="G634" s="2">
        <f t="shared" si="10"/>
        <v>4108981.5629699999</v>
      </c>
      <c r="H634" s="2">
        <f t="shared" si="11"/>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18127.929999999702</v>
      </c>
      <c r="E635" s="1">
        <v>0</v>
      </c>
      <c r="F635" s="1">
        <v>0</v>
      </c>
      <c r="G635" s="2">
        <f t="shared" si="10"/>
        <v>22986.215239999623</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10274.469999999739</v>
      </c>
      <c r="D636" s="1">
        <f>'PR-RAS'!E642</f>
        <v>0</v>
      </c>
      <c r="E636" s="1">
        <v>0</v>
      </c>
      <c r="F636" s="1">
        <v>0</v>
      </c>
      <c r="G636" s="2">
        <f t="shared" si="10"/>
        <v>6524.2884499998345</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5683.71</v>
      </c>
      <c r="D637" s="1">
        <f>'PR-RAS'!E643</f>
        <v>0</v>
      </c>
      <c r="E637" s="1">
        <v>0</v>
      </c>
      <c r="F637" s="1">
        <v>0</v>
      </c>
      <c r="G637" s="2">
        <f t="shared" si="10"/>
        <v>3614.8395599999999</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4590.76</v>
      </c>
      <c r="E638" s="1">
        <v>0</v>
      </c>
      <c r="F638" s="1">
        <v>0</v>
      </c>
      <c r="G638" s="2">
        <f t="shared" si="10"/>
        <v>5848.62824</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13537.169999999702</v>
      </c>
      <c r="E639" s="1">
        <v>0</v>
      </c>
      <c r="F639" s="1">
        <v>0</v>
      </c>
      <c r="G639" s="2">
        <f t="shared" si="10"/>
        <v>17273.42891999962</v>
      </c>
      <c r="H639" s="2">
        <f t="shared" si="11"/>
        <v>0.1699999997017585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4590.7599999997392</v>
      </c>
      <c r="D640" s="1">
        <f>'PR-RAS'!E646</f>
        <v>0</v>
      </c>
      <c r="E640" s="1">
        <v>0</v>
      </c>
      <c r="F640" s="1">
        <v>0</v>
      </c>
      <c r="G640" s="2">
        <f t="shared" si="10"/>
        <v>2933.4956399998332</v>
      </c>
      <c r="H640" s="2">
        <f t="shared" si="11"/>
        <v>0.2400000002608067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143716.39000000001</v>
      </c>
      <c r="D641" s="1">
        <f>'PR-RAS'!E647</f>
        <v>162110.37</v>
      </c>
      <c r="E641" s="1">
        <v>0</v>
      </c>
      <c r="F641" s="1">
        <v>0</v>
      </c>
      <c r="G641" s="2">
        <f t="shared" si="10"/>
        <v>299479.76319999999</v>
      </c>
      <c r="H641" s="2">
        <f t="shared" si="11"/>
        <v>0.76000000000931323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110310.19</v>
      </c>
      <c r="D643" s="1">
        <f>'PR-RAS'!E650</f>
        <v>125293.28</v>
      </c>
      <c r="E643" s="1">
        <v>0</v>
      </c>
      <c r="F643" s="1">
        <v>0</v>
      </c>
      <c r="G643" s="2">
        <f t="shared" si="10"/>
        <v>231695.71350000001</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110310.19</v>
      </c>
      <c r="D644" s="1">
        <f>'PR-RAS'!E651</f>
        <v>125293.28</v>
      </c>
      <c r="E644" s="1">
        <v>0</v>
      </c>
      <c r="F644" s="1">
        <v>0</v>
      </c>
      <c r="G644" s="2">
        <f t="shared" si="10"/>
        <v>232056.61025</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72</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67</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1667525.99</v>
      </c>
      <c r="D668" s="1">
        <f>'PR-RAS'!E675</f>
        <v>1995342.88</v>
      </c>
      <c r="E668" s="1">
        <v>0</v>
      </c>
      <c r="F668" s="1">
        <v>0</v>
      </c>
      <c r="G668" s="2">
        <f t="shared" si="10"/>
        <v>3774027.2372500002</v>
      </c>
      <c r="H668" s="2">
        <f t="shared" si="11"/>
        <v>0.13000000012107193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2545.04</v>
      </c>
      <c r="D670" s="1">
        <f>'PR-RAS'!E677</f>
        <v>5215.3599999999997</v>
      </c>
      <c r="E670" s="1">
        <v>0</v>
      </c>
      <c r="F670" s="1">
        <v>0</v>
      </c>
      <c r="G670" s="2">
        <f t="shared" si="10"/>
        <v>8680.7834399999992</v>
      </c>
      <c r="H670" s="2">
        <f t="shared" si="11"/>
        <v>0.3999999999996362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30672</v>
      </c>
      <c r="D687" s="1">
        <f>'PR-RAS'!E694</f>
        <v>36462</v>
      </c>
      <c r="E687" s="1">
        <v>0</v>
      </c>
      <c r="F687" s="1">
        <v>0</v>
      </c>
      <c r="G687" s="2">
        <f t="shared" si="10"/>
        <v>71066.856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12369.22</v>
      </c>
      <c r="D689" s="1">
        <f>'PR-RAS'!E696</f>
        <v>17353.93</v>
      </c>
      <c r="E689" s="1">
        <v>0</v>
      </c>
      <c r="F689" s="1">
        <v>0</v>
      </c>
      <c r="G689" s="2">
        <f t="shared" si="10"/>
        <v>32389.031039999998</v>
      </c>
      <c r="H689" s="2">
        <f t="shared" si="11"/>
        <v>0.28999999999905413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1872.55</v>
      </c>
      <c r="D710" s="1">
        <f>'PR-RAS'!E717</f>
        <v>2729.36</v>
      </c>
      <c r="E710" s="1">
        <v>0</v>
      </c>
      <c r="F710" s="1">
        <v>0</v>
      </c>
      <c r="G710" s="2">
        <f t="shared" si="10"/>
        <v>5197.8704299999999</v>
      </c>
      <c r="H710" s="2">
        <f t="shared" si="11"/>
        <v>0.8100000000001728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46311.75</v>
      </c>
      <c r="D711" s="1">
        <f>'PR-RAS'!E718</f>
        <v>43976.91</v>
      </c>
      <c r="E711" s="1">
        <v>0</v>
      </c>
      <c r="F711" s="1">
        <v>0</v>
      </c>
      <c r="G711" s="2">
        <f t="shared" si="10"/>
        <v>95328.554699999993</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4078.01</v>
      </c>
      <c r="D713" s="1">
        <f>'PR-RAS'!E720</f>
        <v>4268.4399999999996</v>
      </c>
      <c r="E713" s="1">
        <v>0</v>
      </c>
      <c r="F713" s="1">
        <v>0</v>
      </c>
      <c r="G713" s="2">
        <f t="shared" si="10"/>
        <v>8981.8016799999987</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2193.71</v>
      </c>
      <c r="D719" s="1">
        <f>'PR-RAS'!E726</f>
        <v>3030.2</v>
      </c>
      <c r="E719" s="1">
        <v>0</v>
      </c>
      <c r="F719" s="1">
        <v>0</v>
      </c>
      <c r="G719" s="2">
        <f t="shared" si="10"/>
        <v>5926.4509800000005</v>
      </c>
      <c r="H719" s="2">
        <f t="shared" si="11"/>
        <v>0.48999999999978172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5671.42</v>
      </c>
      <c r="D810" s="1">
        <f>'PR-RAS'!E817</f>
        <v>5937.29</v>
      </c>
      <c r="E810" s="1">
        <v>0</v>
      </c>
      <c r="F810" s="1">
        <v>0</v>
      </c>
      <c r="G810" s="2">
        <f t="shared" ref="G810:G983" si="18">(B810/1000)*(C810*1+D810*2)</f>
        <v>14194.714000000002</v>
      </c>
      <c r="H810" s="2">
        <f t="shared" ref="H810:H1067" si="19">ABS(C810-ROUND(C810,0))+ABS(D810-ROUND(D810,0))</f>
        <v>0.71000000000003638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242985.03999999998</v>
      </c>
      <c r="D984" s="6">
        <f>BILANCA!E6</f>
        <v>431449.65</v>
      </c>
      <c r="E984" s="6">
        <v>0</v>
      </c>
      <c r="F984" s="6">
        <v>0</v>
      </c>
      <c r="G984" s="7">
        <f t="shared" ref="G984:G1241" si="22">B984/1000*C984+B984/500*D984</f>
        <v>1105.8843400000001</v>
      </c>
      <c r="H984" s="7">
        <f t="shared" si="19"/>
        <v>0.38999999995576218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73478.37999999999</v>
      </c>
      <c r="D985" s="1">
        <f>BILANCA!E7</f>
        <v>232888.44999999998</v>
      </c>
      <c r="E985" s="1">
        <v>0</v>
      </c>
      <c r="F985" s="1">
        <v>0</v>
      </c>
      <c r="G985" s="2">
        <f t="shared" si="22"/>
        <v>1078.5105599999999</v>
      </c>
      <c r="H985" s="2">
        <f t="shared" si="19"/>
        <v>0.8299999999726424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73478.37999999999</v>
      </c>
      <c r="D990" s="1">
        <f>BILANCA!E12</f>
        <v>232888.44999999998</v>
      </c>
      <c r="E990" s="1">
        <v>0</v>
      </c>
      <c r="F990" s="1">
        <v>0</v>
      </c>
      <c r="G990" s="2">
        <f t="shared" si="22"/>
        <v>3774.7869599999999</v>
      </c>
      <c r="H990" s="2">
        <f t="shared" si="19"/>
        <v>0.8299999999726424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5631.99</v>
      </c>
      <c r="D991" s="1">
        <f>BILANCA!E13</f>
        <v>4958.43</v>
      </c>
      <c r="E991" s="1">
        <v>0</v>
      </c>
      <c r="F991" s="1">
        <v>0</v>
      </c>
      <c r="G991" s="2">
        <f t="shared" si="22"/>
        <v>124.39080000000001</v>
      </c>
      <c r="H991" s="2">
        <f t="shared" si="19"/>
        <v>0.44000000000050932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3933.7</v>
      </c>
      <c r="D992" s="1">
        <f>BILANCA!E14</f>
        <v>3933.7</v>
      </c>
      <c r="E992" s="1">
        <v>0</v>
      </c>
      <c r="F992" s="1">
        <v>0</v>
      </c>
      <c r="G992" s="2">
        <f t="shared" si="22"/>
        <v>106.20989999999998</v>
      </c>
      <c r="H992" s="2">
        <f t="shared" si="19"/>
        <v>0.6000000000003638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11253.57</v>
      </c>
      <c r="D993" s="1">
        <f>BILANCA!E15</f>
        <v>11253.57</v>
      </c>
      <c r="E993" s="1">
        <v>0</v>
      </c>
      <c r="F993" s="1">
        <v>0</v>
      </c>
      <c r="G993" s="2">
        <f t="shared" si="22"/>
        <v>337.6071</v>
      </c>
      <c r="H993" s="2">
        <f t="shared" si="19"/>
        <v>0.86000000000058208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9555.2800000000007</v>
      </c>
      <c r="D996" s="1">
        <f>BILANCA!E18</f>
        <v>10228.84</v>
      </c>
      <c r="E996" s="1">
        <v>0</v>
      </c>
      <c r="F996" s="1">
        <v>0</v>
      </c>
      <c r="G996" s="2">
        <f t="shared" si="22"/>
        <v>390.16847999999999</v>
      </c>
      <c r="H996" s="2">
        <f t="shared" si="19"/>
        <v>0.44000000000050932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21635.169999999984</v>
      </c>
      <c r="D997" s="1">
        <f>BILANCA!E19</f>
        <v>201762.91999999998</v>
      </c>
      <c r="E997" s="1">
        <v>0</v>
      </c>
      <c r="F997" s="1">
        <v>0</v>
      </c>
      <c r="G997" s="2">
        <f t="shared" si="22"/>
        <v>5952.2541399999991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316624.21999999997</v>
      </c>
      <c r="D998" s="1">
        <f>BILANCA!E20</f>
        <v>457599.2</v>
      </c>
      <c r="E998" s="1">
        <v>0</v>
      </c>
      <c r="F998" s="1">
        <v>0</v>
      </c>
      <c r="G998" s="2">
        <f t="shared" si="22"/>
        <v>18477.3393</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1975.08</v>
      </c>
      <c r="D999" s="1">
        <f>BILANCA!E21</f>
        <v>2417.66</v>
      </c>
      <c r="E999" s="1">
        <v>0</v>
      </c>
      <c r="F999" s="1">
        <v>0</v>
      </c>
      <c r="G999" s="2">
        <f t="shared" si="22"/>
        <v>108.96639999999999</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32127.38</v>
      </c>
      <c r="D1000" s="1">
        <f>BILANCA!E22</f>
        <v>27996.91</v>
      </c>
      <c r="E1000" s="1">
        <v>0</v>
      </c>
      <c r="F1000" s="1">
        <v>0</v>
      </c>
      <c r="G1000" s="2">
        <f t="shared" si="22"/>
        <v>1498.0604000000001</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2254.23</v>
      </c>
      <c r="D1001" s="1">
        <f>BILANCA!E23</f>
        <v>2041.88</v>
      </c>
      <c r="E1001" s="1">
        <v>0</v>
      </c>
      <c r="F1001" s="1">
        <v>0</v>
      </c>
      <c r="G1001" s="2">
        <f t="shared" si="22"/>
        <v>114.08381999999999</v>
      </c>
      <c r="H1001" s="2">
        <f t="shared" si="19"/>
        <v>0.34999999999990905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10625.46</v>
      </c>
      <c r="D1002" s="1">
        <f>BILANCA!E24</f>
        <v>10625.46</v>
      </c>
      <c r="E1002" s="1">
        <v>0</v>
      </c>
      <c r="F1002" s="1">
        <v>0</v>
      </c>
      <c r="G1002" s="2">
        <f t="shared" si="22"/>
        <v>605.65121999999997</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131116.71</v>
      </c>
      <c r="D1004" s="1">
        <f>BILANCA!E26</f>
        <v>215170.87</v>
      </c>
      <c r="E1004" s="1">
        <v>0</v>
      </c>
      <c r="F1004" s="1">
        <v>0</v>
      </c>
      <c r="G1004" s="2">
        <f t="shared" si="22"/>
        <v>11790.62745</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473087.91</v>
      </c>
      <c r="D1006" s="1">
        <f>BILANCA!E28</f>
        <v>514089.06</v>
      </c>
      <c r="E1006" s="1">
        <v>0</v>
      </c>
      <c r="F1006" s="1">
        <v>0</v>
      </c>
      <c r="G1006" s="2">
        <f t="shared" si="22"/>
        <v>34529.118690000003</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3044.58</v>
      </c>
      <c r="D1007" s="1">
        <f>BILANCA!E29</f>
        <v>0</v>
      </c>
      <c r="E1007" s="1">
        <v>0</v>
      </c>
      <c r="F1007" s="1">
        <v>0</v>
      </c>
      <c r="G1007" s="2">
        <f t="shared" si="22"/>
        <v>73.069919999999996</v>
      </c>
      <c r="H1007" s="2">
        <f t="shared" si="19"/>
        <v>0.42000000000007276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15222.91</v>
      </c>
      <c r="D1008" s="1">
        <f>BILANCA!E30</f>
        <v>15222.91</v>
      </c>
      <c r="E1008" s="1">
        <v>0</v>
      </c>
      <c r="F1008" s="1">
        <v>0</v>
      </c>
      <c r="G1008" s="2">
        <f t="shared" si="22"/>
        <v>1141.7182500000001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12178.33</v>
      </c>
      <c r="D1012" s="1">
        <f>BILANCA!E34</f>
        <v>15222.91</v>
      </c>
      <c r="E1012" s="1">
        <v>0</v>
      </c>
      <c r="F1012" s="1">
        <v>0</v>
      </c>
      <c r="G1012" s="2">
        <f t="shared" si="22"/>
        <v>1236.1003500000002</v>
      </c>
      <c r="H1012" s="2">
        <f t="shared" si="19"/>
        <v>0.42000000000007276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34712.51</v>
      </c>
      <c r="D1013" s="1">
        <f>BILANCA!E35</f>
        <v>26167.1</v>
      </c>
      <c r="E1013" s="1">
        <v>0</v>
      </c>
      <c r="F1013" s="1">
        <v>0</v>
      </c>
      <c r="G1013" s="2">
        <f t="shared" si="22"/>
        <v>2611.4012999999995</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45832.51</v>
      </c>
      <c r="D1014" s="1">
        <f>BILANCA!E36</f>
        <v>47259.39</v>
      </c>
      <c r="E1014" s="1">
        <v>0</v>
      </c>
      <c r="F1014" s="1">
        <v>0</v>
      </c>
      <c r="G1014" s="2">
        <f t="shared" si="22"/>
        <v>4350.8899899999997</v>
      </c>
      <c r="H1014" s="2">
        <f t="shared" si="19"/>
        <v>0.87999999999738066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179.18</v>
      </c>
      <c r="D1015" s="1">
        <f>BILANCA!E37</f>
        <v>0</v>
      </c>
      <c r="E1015" s="1">
        <v>0</v>
      </c>
      <c r="F1015" s="1">
        <v>0</v>
      </c>
      <c r="G1015" s="2">
        <f t="shared" si="22"/>
        <v>5.7337600000000002</v>
      </c>
      <c r="H1015" s="2">
        <f t="shared" si="19"/>
        <v>0.18000000000000682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11299.18</v>
      </c>
      <c r="D1018" s="1">
        <f>BILANCA!E40</f>
        <v>21092.29</v>
      </c>
      <c r="E1018" s="1">
        <v>0</v>
      </c>
      <c r="F1018" s="1">
        <v>0</v>
      </c>
      <c r="G1018" s="2">
        <f t="shared" si="22"/>
        <v>1871.9316000000003</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8454.130000000001</v>
      </c>
      <c r="D1023" s="1">
        <f>BILANCA!E45</f>
        <v>0</v>
      </c>
      <c r="E1023" s="1">
        <v>0</v>
      </c>
      <c r="F1023" s="1">
        <v>0</v>
      </c>
      <c r="G1023" s="2">
        <f t="shared" si="22"/>
        <v>338.16520000000003</v>
      </c>
      <c r="H1023" s="2">
        <f t="shared" si="19"/>
        <v>0.13000000000101863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16115.57</v>
      </c>
      <c r="D1025" s="1">
        <f>BILANCA!E47</f>
        <v>16115.57</v>
      </c>
      <c r="E1025" s="1">
        <v>0</v>
      </c>
      <c r="F1025" s="1">
        <v>0</v>
      </c>
      <c r="G1025" s="2">
        <f t="shared" si="22"/>
        <v>2030.5618200000004</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7661.44</v>
      </c>
      <c r="D1028" s="1">
        <f>BILANCA!E50</f>
        <v>16115.57</v>
      </c>
      <c r="E1028" s="1">
        <v>0</v>
      </c>
      <c r="F1028" s="1">
        <v>0</v>
      </c>
      <c r="G1028" s="2">
        <f t="shared" si="22"/>
        <v>1795.1660999999999</v>
      </c>
      <c r="H1028" s="2">
        <f t="shared" si="19"/>
        <v>0.86999999999989086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44600.58</v>
      </c>
      <c r="D1032" s="1">
        <f>BILANCA!E54</f>
        <v>46377.64</v>
      </c>
      <c r="E1032" s="1">
        <v>0</v>
      </c>
      <c r="F1032" s="1">
        <v>0</v>
      </c>
      <c r="G1032" s="2">
        <f t="shared" si="22"/>
        <v>6730.43714</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44600.58</v>
      </c>
      <c r="D1033" s="1">
        <f>BILANCA!E55</f>
        <v>46377.64</v>
      </c>
      <c r="E1033" s="1">
        <v>0</v>
      </c>
      <c r="F1033" s="1">
        <v>0</v>
      </c>
      <c r="G1033" s="2">
        <f t="shared" si="22"/>
        <v>6867.7929999999997</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169506.66</v>
      </c>
      <c r="D1046" s="1">
        <f>BILANCA!E68</f>
        <v>198561.2</v>
      </c>
      <c r="E1046" s="1">
        <v>0</v>
      </c>
      <c r="F1046" s="1">
        <v>0</v>
      </c>
      <c r="G1046" s="2">
        <f t="shared" si="22"/>
        <v>35697.63078</v>
      </c>
      <c r="H1046" s="2">
        <f t="shared" si="19"/>
        <v>0.54000000000814907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8575.07</v>
      </c>
      <c r="D1056" s="1">
        <f>BILANCA!E78</f>
        <v>633.91999999999996</v>
      </c>
      <c r="E1056" s="1">
        <v>0</v>
      </c>
      <c r="F1056" s="1">
        <v>0</v>
      </c>
      <c r="G1056" s="2">
        <f t="shared" si="22"/>
        <v>718.53242999999998</v>
      </c>
      <c r="H1056" s="2">
        <f t="shared" si="19"/>
        <v>0.14999999999974989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8575.07</v>
      </c>
      <c r="D1064" s="1">
        <f>BILANCA!E86</f>
        <v>633.91999999999996</v>
      </c>
      <c r="E1064" s="1">
        <v>0</v>
      </c>
      <c r="F1064" s="1">
        <v>0</v>
      </c>
      <c r="G1064" s="2">
        <f t="shared" si="22"/>
        <v>797.27571</v>
      </c>
      <c r="H1064" s="2">
        <f t="shared" si="19"/>
        <v>0.14999999999974989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1240</v>
      </c>
      <c r="D1112" s="1">
        <f>BILANCA!E134</f>
        <v>3280</v>
      </c>
      <c r="E1112" s="1">
        <v>0</v>
      </c>
      <c r="F1112" s="1">
        <v>0</v>
      </c>
      <c r="G1112" s="2">
        <f t="shared" si="22"/>
        <v>1006.2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1240</v>
      </c>
      <c r="D1113" s="1">
        <f>BILANCA!E135</f>
        <v>3280</v>
      </c>
      <c r="E1113" s="1">
        <v>0</v>
      </c>
      <c r="F1113" s="1">
        <v>0</v>
      </c>
      <c r="G1113" s="2">
        <f t="shared" si="22"/>
        <v>1014.0000000000001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1240</v>
      </c>
      <c r="D1116" s="1">
        <f>BILANCA!E138</f>
        <v>3280</v>
      </c>
      <c r="E1116" s="1">
        <v>0</v>
      </c>
      <c r="F1116" s="1">
        <v>0</v>
      </c>
      <c r="G1116" s="2">
        <f t="shared" si="22"/>
        <v>1037.4000000000001</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7271.04</v>
      </c>
      <c r="D1124" s="1">
        <f>BILANCA!E146</f>
        <v>24103.47</v>
      </c>
      <c r="E1124" s="1">
        <v>0</v>
      </c>
      <c r="F1124" s="1">
        <v>0</v>
      </c>
      <c r="G1124" s="2">
        <f t="shared" si="22"/>
        <v>7822.3951799999995</v>
      </c>
      <c r="H1124" s="2">
        <f t="shared" si="23"/>
        <v>0.51000000000112777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3513.61</v>
      </c>
      <c r="D1138" s="1">
        <f>BILANCA!E160</f>
        <v>132.72</v>
      </c>
      <c r="E1138" s="1">
        <v>0</v>
      </c>
      <c r="F1138" s="1">
        <v>0</v>
      </c>
      <c r="G1138" s="2">
        <f t="shared" si="22"/>
        <v>585.75274999999999</v>
      </c>
      <c r="H1138" s="2">
        <f t="shared" si="23"/>
        <v>0.66999999999987381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3757.43</v>
      </c>
      <c r="D1139" s="1">
        <f>BILANCA!E161</f>
        <v>23970.75</v>
      </c>
      <c r="E1139" s="1">
        <v>0</v>
      </c>
      <c r="F1139" s="1">
        <v>0</v>
      </c>
      <c r="G1139" s="2">
        <f t="shared" si="22"/>
        <v>8065.0330800000002</v>
      </c>
      <c r="H1139" s="2">
        <f t="shared" si="23"/>
        <v>0.67999999999983629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8704.16</v>
      </c>
      <c r="D1142" s="1">
        <f>BILANCA!E164</f>
        <v>8433.44</v>
      </c>
      <c r="E1142" s="1">
        <v>0</v>
      </c>
      <c r="F1142" s="1">
        <v>0</v>
      </c>
      <c r="G1142" s="2">
        <f t="shared" si="22"/>
        <v>4065.7953600000001</v>
      </c>
      <c r="H1142" s="2">
        <f t="shared" si="23"/>
        <v>0.6000000000003638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8704.16</v>
      </c>
      <c r="D1144" s="1">
        <f>BILANCA!E166</f>
        <v>8433.44</v>
      </c>
      <c r="E1144" s="1">
        <v>0</v>
      </c>
      <c r="F1144" s="1">
        <v>0</v>
      </c>
      <c r="G1144" s="2">
        <f t="shared" si="22"/>
        <v>4116.9374399999997</v>
      </c>
      <c r="H1144" s="2">
        <f t="shared" si="23"/>
        <v>0.6000000000003638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143716.39000000001</v>
      </c>
      <c r="D1148" s="1">
        <f>BILANCA!E170</f>
        <v>162110.37</v>
      </c>
      <c r="E1148" s="1">
        <v>0</v>
      </c>
      <c r="F1148" s="1">
        <v>0</v>
      </c>
      <c r="G1148" s="2">
        <f t="shared" si="22"/>
        <v>77209.626450000011</v>
      </c>
      <c r="H1148" s="2">
        <f t="shared" si="23"/>
        <v>0.76000000000931323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143716.39000000001</v>
      </c>
      <c r="D1151" s="1">
        <f>BILANCA!E173</f>
        <v>162110.37</v>
      </c>
      <c r="E1151" s="1">
        <v>0</v>
      </c>
      <c r="F1151" s="1">
        <v>0</v>
      </c>
      <c r="G1151" s="2">
        <f t="shared" si="22"/>
        <v>78613.437839999999</v>
      </c>
      <c r="H1151" s="2">
        <f t="shared" si="23"/>
        <v>0.76000000000931323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242985.04</v>
      </c>
      <c r="D1152" s="1">
        <f>BILANCA!E175</f>
        <v>431449.65</v>
      </c>
      <c r="E1152" s="1">
        <v>0</v>
      </c>
      <c r="F1152" s="1">
        <v>0</v>
      </c>
      <c r="G1152" s="2">
        <f t="shared" si="22"/>
        <v>186894.45346000002</v>
      </c>
      <c r="H1152" s="2">
        <f t="shared" si="23"/>
        <v>0.38999999998486601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160639.65</v>
      </c>
      <c r="D1153" s="1">
        <f>BILANCA!E176</f>
        <v>173177.87000000002</v>
      </c>
      <c r="E1153" s="1">
        <v>0</v>
      </c>
      <c r="F1153" s="1">
        <v>0</v>
      </c>
      <c r="G1153" s="2">
        <f t="shared" si="22"/>
        <v>86189.216300000015</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160639.65</v>
      </c>
      <c r="D1154" s="1">
        <f>BILANCA!E177</f>
        <v>173177.87000000002</v>
      </c>
      <c r="E1154" s="1">
        <v>0</v>
      </c>
      <c r="F1154" s="1">
        <v>0</v>
      </c>
      <c r="G1154" s="2">
        <f t="shared" si="22"/>
        <v>86696.211690000011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148274.76999999999</v>
      </c>
      <c r="D1155" s="1">
        <f>BILANCA!E178</f>
        <v>169655.62</v>
      </c>
      <c r="E1155" s="1">
        <v>0</v>
      </c>
      <c r="F1155" s="1">
        <v>0</v>
      </c>
      <c r="G1155" s="2">
        <f t="shared" si="22"/>
        <v>83864.793719999987</v>
      </c>
      <c r="H1155" s="2">
        <f t="shared" si="23"/>
        <v>0.61000000001513399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4995.6899999999996</v>
      </c>
      <c r="D1156" s="1">
        <f>BILANCA!E179</f>
        <v>2091.17</v>
      </c>
      <c r="E1156" s="1">
        <v>0</v>
      </c>
      <c r="F1156" s="1">
        <v>0</v>
      </c>
      <c r="G1156" s="2">
        <f t="shared" si="22"/>
        <v>1587.7991899999997</v>
      </c>
      <c r="H1156" s="2">
        <f t="shared" si="23"/>
        <v>0.48000000000047294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9.9600000000000009</v>
      </c>
      <c r="D1157" s="1">
        <f>BILANCA!E180</f>
        <v>19.010000000000002</v>
      </c>
      <c r="E1157" s="1">
        <v>0</v>
      </c>
      <c r="F1157" s="1">
        <v>0</v>
      </c>
      <c r="G1157" s="2">
        <f t="shared" si="22"/>
        <v>8.3485200000000006</v>
      </c>
      <c r="H1157" s="2">
        <f t="shared" si="23"/>
        <v>5.0000000000000711E-2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9.9600000000000009</v>
      </c>
      <c r="D1160" s="1">
        <f>BILANCA!E183</f>
        <v>19.010000000000002</v>
      </c>
      <c r="E1160" s="1">
        <v>0</v>
      </c>
      <c r="F1160" s="1">
        <v>0</v>
      </c>
      <c r="G1160" s="2">
        <f t="shared" si="22"/>
        <v>8.4924599999999995</v>
      </c>
      <c r="H1160" s="2">
        <f t="shared" si="23"/>
        <v>5.0000000000000711E-2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442.15</v>
      </c>
      <c r="E1163" s="1">
        <v>0</v>
      </c>
      <c r="F1163" s="1">
        <v>0</v>
      </c>
      <c r="G1163" s="2">
        <f t="shared" si="22"/>
        <v>159.17399999999998</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7359.23</v>
      </c>
      <c r="D1165" s="1">
        <f>BILANCA!E188</f>
        <v>969.92</v>
      </c>
      <c r="E1165" s="1">
        <v>0</v>
      </c>
      <c r="F1165" s="1">
        <v>0</v>
      </c>
      <c r="G1165" s="2">
        <f t="shared" si="22"/>
        <v>1692.4307399999998</v>
      </c>
      <c r="H1165" s="2">
        <f t="shared" si="23"/>
        <v>0.30999999999960437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82345.390000000014</v>
      </c>
      <c r="D1214" s="1">
        <f>BILANCA!E237</f>
        <v>258271.78</v>
      </c>
      <c r="E1214" s="1">
        <v>0</v>
      </c>
      <c r="F1214" s="1">
        <v>0</v>
      </c>
      <c r="G1214" s="2">
        <f t="shared" si="22"/>
        <v>138343.34745</v>
      </c>
      <c r="H1214" s="2">
        <f t="shared" si="23"/>
        <v>0.61000000001513399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74718.38</v>
      </c>
      <c r="D1215" s="1">
        <f>BILANCA!E238</f>
        <v>236168.44999999998</v>
      </c>
      <c r="E1215" s="1">
        <v>0</v>
      </c>
      <c r="F1215" s="1">
        <v>0</v>
      </c>
      <c r="G1215" s="2">
        <f t="shared" si="22"/>
        <v>126916.82496</v>
      </c>
      <c r="H1215" s="2">
        <f t="shared" si="23"/>
        <v>0.82999999998719431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74718.38</v>
      </c>
      <c r="D1216" s="1">
        <f>BILANCA!E239</f>
        <v>236168.44999999998</v>
      </c>
      <c r="E1216" s="1">
        <v>0</v>
      </c>
      <c r="F1216" s="1">
        <v>0</v>
      </c>
      <c r="G1216" s="2">
        <f t="shared" si="22"/>
        <v>127463.88024</v>
      </c>
      <c r="H1216" s="2">
        <f t="shared" si="23"/>
        <v>0.82999999998719431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71934.38</v>
      </c>
      <c r="D1217" s="1">
        <f>BILANCA!E240</f>
        <v>224635.27</v>
      </c>
      <c r="E1217" s="1">
        <v>0</v>
      </c>
      <c r="F1217" s="1">
        <v>0</v>
      </c>
      <c r="G1217" s="2">
        <f t="shared" si="22"/>
        <v>121961.95128000001</v>
      </c>
      <c r="H1217" s="2">
        <f t="shared" si="23"/>
        <v>0.64999999999417923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2784</v>
      </c>
      <c r="D1218" s="1">
        <f>BILANCA!E241</f>
        <v>11533.18</v>
      </c>
      <c r="E1218" s="1">
        <v>0</v>
      </c>
      <c r="F1218" s="1">
        <v>0</v>
      </c>
      <c r="G1218" s="2">
        <f t="shared" si="22"/>
        <v>6074.8345999999992</v>
      </c>
      <c r="H1218" s="2">
        <f t="shared" si="23"/>
        <v>0.18000000000029104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-4590.7599999999948</v>
      </c>
      <c r="D1222" s="1">
        <f>BILANCA!E245</f>
        <v>13537.169999999998</v>
      </c>
      <c r="E1222" s="1">
        <v>0</v>
      </c>
      <c r="F1222" s="1">
        <v>0</v>
      </c>
      <c r="G1222" s="2">
        <f t="shared" si="22"/>
        <v>5373.5756199999996</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72690.86</v>
      </c>
      <c r="D1223" s="1">
        <f>BILANCA!E246</f>
        <v>94482.77</v>
      </c>
      <c r="E1223" s="1">
        <v>0</v>
      </c>
      <c r="F1223" s="1">
        <v>0</v>
      </c>
      <c r="G1223" s="2">
        <f t="shared" si="22"/>
        <v>62797.536</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72690.86</v>
      </c>
      <c r="D1224" s="1">
        <f>BILANCA!E247</f>
        <v>94482.77</v>
      </c>
      <c r="E1224" s="1">
        <v>0</v>
      </c>
      <c r="F1224" s="1">
        <v>0</v>
      </c>
      <c r="G1224" s="2">
        <f t="shared" si="22"/>
        <v>63059.1924</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77281.62</v>
      </c>
      <c r="D1227" s="1">
        <f>BILANCA!E250</f>
        <v>80945.600000000006</v>
      </c>
      <c r="E1227" s="1">
        <v>0</v>
      </c>
      <c r="F1227" s="1">
        <v>0</v>
      </c>
      <c r="G1227" s="2">
        <f t="shared" si="22"/>
        <v>58358.168079999996</v>
      </c>
      <c r="H1227" s="2">
        <f t="shared" si="23"/>
        <v>0.77999999999883585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77281.62</v>
      </c>
      <c r="D1229" s="1">
        <f>BILANCA!E252</f>
        <v>80945.600000000006</v>
      </c>
      <c r="E1229" s="1">
        <v>0</v>
      </c>
      <c r="F1229" s="1">
        <v>0</v>
      </c>
      <c r="G1229" s="2">
        <f t="shared" si="22"/>
        <v>58836.513720000003</v>
      </c>
      <c r="H1229" s="2">
        <f t="shared" si="23"/>
        <v>0.77999999999883585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3513.61</v>
      </c>
      <c r="D1232" s="1">
        <f>BILANCA!E255</f>
        <v>132.72</v>
      </c>
      <c r="E1232" s="1">
        <v>0</v>
      </c>
      <c r="F1232" s="1">
        <v>0</v>
      </c>
      <c r="G1232" s="2">
        <f t="shared" si="22"/>
        <v>940.98345000000006</v>
      </c>
      <c r="H1232" s="2">
        <f t="shared" si="23"/>
        <v>0.66999999999987381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8704.16</v>
      </c>
      <c r="D1233" s="1">
        <f>BILANCA!E256</f>
        <v>8433.44</v>
      </c>
      <c r="E1233" s="1">
        <v>0</v>
      </c>
      <c r="F1233" s="1">
        <v>0</v>
      </c>
      <c r="G1233" s="2">
        <f t="shared" si="22"/>
        <v>6392.76</v>
      </c>
      <c r="H1233" s="2">
        <f t="shared" si="23"/>
        <v>0.6000000000003638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231801.25</v>
      </c>
      <c r="D1236" s="1">
        <f>BILANCA!E259</f>
        <v>0</v>
      </c>
      <c r="E1236" s="1">
        <v>0</v>
      </c>
      <c r="F1236" s="1">
        <v>0</v>
      </c>
      <c r="G1236" s="2">
        <f t="shared" si="22"/>
        <v>58645.716249999998</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231801.25</v>
      </c>
      <c r="D1237" s="1">
        <f>BILANCA!E260</f>
        <v>0</v>
      </c>
      <c r="E1237" s="1">
        <v>0</v>
      </c>
      <c r="F1237" s="1">
        <v>0</v>
      </c>
      <c r="G1237" s="2">
        <f t="shared" si="22"/>
        <v>58877.517500000002</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7271.04</v>
      </c>
      <c r="D1240" s="1">
        <f>BILANCA!E264</f>
        <v>24103.47</v>
      </c>
      <c r="E1240" s="1">
        <v>0</v>
      </c>
      <c r="F1240" s="1">
        <v>0</v>
      </c>
      <c r="G1240" s="2">
        <f t="shared" si="22"/>
        <v>14257.84086</v>
      </c>
      <c r="H1240" s="2">
        <f t="shared" si="23"/>
        <v>0.51000000000112777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8704.16</v>
      </c>
      <c r="D1242" s="1">
        <f>BILANCA!E266</f>
        <v>8433.44</v>
      </c>
      <c r="E1242" s="1">
        <v>0</v>
      </c>
      <c r="F1242" s="1">
        <v>0</v>
      </c>
      <c r="G1242" s="2">
        <f t="shared" ref="G1242:G1479" si="24">B1242/1000*C1242+B1242/500*D1242</f>
        <v>6622.8993600000003</v>
      </c>
      <c r="H1242" s="2">
        <f t="shared" si="23"/>
        <v>0.6000000000003638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8575.07</v>
      </c>
      <c r="D1244" s="1">
        <f>BILANCA!E268</f>
        <v>633.91999999999996</v>
      </c>
      <c r="E1244" s="1">
        <v>0</v>
      </c>
      <c r="F1244" s="1">
        <v>0</v>
      </c>
      <c r="G1244" s="2">
        <f t="shared" si="24"/>
        <v>2568.9995099999996</v>
      </c>
      <c r="H1244" s="2">
        <f t="shared" si="23"/>
        <v>0.14999999999974989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3757.43</v>
      </c>
      <c r="D1262" s="1">
        <f>BILANCA!E286</f>
        <v>23970.75</v>
      </c>
      <c r="E1262" s="1">
        <v>0</v>
      </c>
      <c r="F1262" s="1">
        <v>0</v>
      </c>
      <c r="G1262" s="2">
        <f t="shared" si="24"/>
        <v>14424.001470000001</v>
      </c>
      <c r="H1262" s="2">
        <f t="shared" si="23"/>
        <v>0.67999999999983629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160639.65</v>
      </c>
      <c r="D1264" s="1">
        <f>BILANCA!E288</f>
        <v>173177.87</v>
      </c>
      <c r="E1264" s="1">
        <v>0</v>
      </c>
      <c r="F1264" s="1">
        <v>0</v>
      </c>
      <c r="G1264" s="2">
        <f t="shared" si="24"/>
        <v>142465.70459000001</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560</v>
      </c>
      <c r="D1274" s="1">
        <f>BILANCA!E298</f>
        <v>700.85</v>
      </c>
      <c r="E1274" s="1">
        <v>0</v>
      </c>
      <c r="F1274" s="1">
        <v>0</v>
      </c>
      <c r="G1274" s="2">
        <f t="shared" si="24"/>
        <v>570.85469999999998</v>
      </c>
      <c r="H1274" s="2">
        <f t="shared" si="23"/>
        <v>0.14999999999997726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6799.23</v>
      </c>
      <c r="D1278" s="1">
        <f>BILANCA!E302</f>
        <v>269.07</v>
      </c>
      <c r="E1278" s="1">
        <v>0</v>
      </c>
      <c r="F1278" s="1">
        <v>0</v>
      </c>
      <c r="G1278" s="2">
        <f t="shared" si="24"/>
        <v>2164.5241499999997</v>
      </c>
      <c r="H1278" s="2">
        <f t="shared" si="23"/>
        <v>0.29999999999955662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1920681.01</v>
      </c>
      <c r="D1408" s="1">
        <f>'RAS-funkcijski'!E114</f>
        <v>2285300.54</v>
      </c>
      <c r="E1408" s="1">
        <v>0</v>
      </c>
      <c r="F1408" s="1">
        <v>0</v>
      </c>
      <c r="G1408" s="2">
        <f t="shared" si="24"/>
        <v>714041.02989999996</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1920681.01</v>
      </c>
      <c r="D1412" s="1">
        <f>'RAS-funkcijski'!E118</f>
        <v>2285300.54</v>
      </c>
      <c r="E1412" s="1">
        <v>0</v>
      </c>
      <c r="F1412" s="1">
        <v>0</v>
      </c>
      <c r="G1412" s="2">
        <f t="shared" si="24"/>
        <v>740006.15826000005</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1920681.01</v>
      </c>
      <c r="D1414" s="1">
        <f>'RAS-funkcijski'!E120</f>
        <v>2285300.54</v>
      </c>
      <c r="E1414" s="1">
        <v>0</v>
      </c>
      <c r="F1414" s="1">
        <v>0</v>
      </c>
      <c r="G1414" s="2">
        <f t="shared" si="24"/>
        <v>752988.72244000004</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1920681.01</v>
      </c>
      <c r="D1435" s="13">
        <f>'RAS-funkcijski'!E141</f>
        <v>2285300.54</v>
      </c>
      <c r="E1435" s="13">
        <v>0</v>
      </c>
      <c r="F1435" s="13">
        <v>0</v>
      </c>
      <c r="G1435" s="14">
        <f t="shared" si="24"/>
        <v>889305.64633000013</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214536.58</v>
      </c>
      <c r="D1436" s="6">
        <f>'P-VRIO'!E5</f>
        <v>0</v>
      </c>
      <c r="E1436" s="6">
        <v>0</v>
      </c>
      <c r="F1436" s="6">
        <v>0</v>
      </c>
      <c r="G1436" s="7">
        <f t="shared" si="24"/>
        <v>214.53657999999999</v>
      </c>
      <c r="H1436" s="7">
        <f t="shared" si="27"/>
        <v>0.42000000001280569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2040</v>
      </c>
      <c r="D1437" s="1">
        <f>'P-VRIO'!E6</f>
        <v>0</v>
      </c>
      <c r="E1437" s="1">
        <v>0</v>
      </c>
      <c r="F1437" s="1">
        <v>0</v>
      </c>
      <c r="G1437" s="2">
        <f t="shared" si="24"/>
        <v>4.08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2040</v>
      </c>
      <c r="D1445" s="1">
        <f>'P-VRIO'!E14</f>
        <v>0</v>
      </c>
      <c r="E1445" s="1">
        <v>0</v>
      </c>
      <c r="F1445" s="1">
        <v>0</v>
      </c>
      <c r="G1445" s="2">
        <f t="shared" si="24"/>
        <v>20.400000000000002</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2040</v>
      </c>
      <c r="D1450" s="1">
        <f>'P-VRIO'!E19</f>
        <v>0</v>
      </c>
      <c r="E1450" s="1">
        <v>0</v>
      </c>
      <c r="F1450" s="1">
        <v>0</v>
      </c>
      <c r="G1450" s="2">
        <f t="shared" si="24"/>
        <v>30.599999999999998</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212496.58</v>
      </c>
      <c r="D1453" s="1">
        <f>'P-VRIO'!E22</f>
        <v>0</v>
      </c>
      <c r="E1453" s="1">
        <v>0</v>
      </c>
      <c r="F1453" s="1">
        <v>0</v>
      </c>
      <c r="G1453" s="2">
        <f t="shared" si="24"/>
        <v>3824.9384399999994</v>
      </c>
      <c r="H1453" s="2">
        <f t="shared" si="27"/>
        <v>0.42000000001280569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212496.58</v>
      </c>
      <c r="D1454" s="1">
        <f>'P-VRIO'!E23</f>
        <v>0</v>
      </c>
      <c r="E1454" s="1">
        <v>0</v>
      </c>
      <c r="F1454" s="1">
        <v>0</v>
      </c>
      <c r="G1454" s="2">
        <f t="shared" si="24"/>
        <v>4037.4350199999994</v>
      </c>
      <c r="H1454" s="2">
        <f t="shared" si="27"/>
        <v>0.42000000001280569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211446.43</v>
      </c>
      <c r="D1456" s="1">
        <f>'P-VRIO'!E25</f>
        <v>0</v>
      </c>
      <c r="E1456" s="1">
        <v>0</v>
      </c>
      <c r="F1456" s="1">
        <v>0</v>
      </c>
      <c r="G1456" s="2">
        <f t="shared" si="24"/>
        <v>4440.3750300000002</v>
      </c>
      <c r="H1456" s="2">
        <f t="shared" si="27"/>
        <v>0.42999999999301508</v>
      </c>
      <c r="I1456" s="10">
        <f t="shared" si="30"/>
        <v>1909.3612628689843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1050.1500000000001</v>
      </c>
      <c r="D1458" s="1">
        <f>'P-VRIO'!E27</f>
        <v>0</v>
      </c>
      <c r="E1458" s="1">
        <v>0</v>
      </c>
      <c r="F1458" s="1">
        <v>0</v>
      </c>
      <c r="G1458" s="2">
        <f t="shared" si="24"/>
        <v>24.153450000000003</v>
      </c>
      <c r="H1458" s="2">
        <f t="shared" si="27"/>
        <v>0.15000000000009095</v>
      </c>
      <c r="I1458" s="10">
        <f t="shared" si="30"/>
        <v>3.6230175000021974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160639.65</v>
      </c>
      <c r="D1480" s="6"/>
      <c r="E1480" s="6">
        <v>0</v>
      </c>
      <c r="F1480" s="6">
        <v>0</v>
      </c>
      <c r="G1480" s="7">
        <f t="shared" ref="G1480:G1580" si="34">B1480/1000*C1480</f>
        <v>160.63964999999999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2358978.91</v>
      </c>
      <c r="D1481" s="1">
        <v>0</v>
      </c>
      <c r="E1481" s="1">
        <v>0</v>
      </c>
      <c r="F1481" s="1">
        <v>0</v>
      </c>
      <c r="G1481" s="2">
        <f t="shared" si="34"/>
        <v>4717.9578200000005</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2353993.56</v>
      </c>
      <c r="D1483" s="1">
        <v>0</v>
      </c>
      <c r="E1483" s="1">
        <v>0</v>
      </c>
      <c r="F1483" s="1">
        <v>0</v>
      </c>
      <c r="G1483" s="2">
        <f t="shared" si="34"/>
        <v>9415.9742399999996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2095150.28</v>
      </c>
      <c r="D1484" s="1">
        <v>0</v>
      </c>
      <c r="E1484" s="1">
        <v>0</v>
      </c>
      <c r="F1484" s="1">
        <v>0</v>
      </c>
      <c r="G1484" s="2">
        <f t="shared" si="34"/>
        <v>10475.751400000001</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235646.03</v>
      </c>
      <c r="D1485" s="1">
        <v>0</v>
      </c>
      <c r="E1485" s="1">
        <v>0</v>
      </c>
      <c r="F1485" s="1">
        <v>0</v>
      </c>
      <c r="G1485" s="2">
        <f t="shared" si="34"/>
        <v>1413.87618</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319.83</v>
      </c>
      <c r="D1486" s="1">
        <v>0</v>
      </c>
      <c r="E1486" s="1">
        <v>0</v>
      </c>
      <c r="F1486" s="1">
        <v>0</v>
      </c>
      <c r="G1486" s="2">
        <f t="shared" si="34"/>
        <v>2.23881</v>
      </c>
      <c r="H1486" s="2">
        <f t="shared" si="35"/>
        <v>0.17000000000001592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5937.29</v>
      </c>
      <c r="D1489" s="1">
        <v>0</v>
      </c>
      <c r="E1489" s="1">
        <v>0</v>
      </c>
      <c r="F1489" s="1">
        <v>0</v>
      </c>
      <c r="G1489" s="2">
        <f t="shared" si="34"/>
        <v>59.372900000000001</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16940.13</v>
      </c>
      <c r="D1491" s="1">
        <v>0</v>
      </c>
      <c r="E1491" s="1">
        <v>0</v>
      </c>
      <c r="F1491" s="1">
        <v>0</v>
      </c>
      <c r="G1491" s="2">
        <f t="shared" si="34"/>
        <v>203.28156000000001</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4985.3500000000004</v>
      </c>
      <c r="D1492" s="1">
        <v>0</v>
      </c>
      <c r="E1492" s="1">
        <v>0</v>
      </c>
      <c r="F1492" s="1">
        <v>0</v>
      </c>
      <c r="G1492" s="2">
        <f t="shared" si="34"/>
        <v>64.809550000000002</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2346440.69</v>
      </c>
      <c r="D1499" s="1">
        <v>0</v>
      </c>
      <c r="E1499" s="1">
        <v>0</v>
      </c>
      <c r="F1499" s="1">
        <v>0</v>
      </c>
      <c r="G1499" s="2">
        <f t="shared" si="34"/>
        <v>46928.813799999996</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2341455.34</v>
      </c>
      <c r="D1501" s="1">
        <v>0</v>
      </c>
      <c r="E1501" s="1">
        <v>0</v>
      </c>
      <c r="F1501" s="1">
        <v>0</v>
      </c>
      <c r="G1501" s="2">
        <f t="shared" si="34"/>
        <v>51512.017479999995</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2073769.43</v>
      </c>
      <c r="D1502" s="1">
        <v>0</v>
      </c>
      <c r="E1502" s="1">
        <v>0</v>
      </c>
      <c r="F1502" s="1">
        <v>0</v>
      </c>
      <c r="G1502" s="2">
        <f t="shared" si="34"/>
        <v>47696.696889999999</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238550.55</v>
      </c>
      <c r="D1503" s="1">
        <v>0</v>
      </c>
      <c r="E1503" s="1">
        <v>0</v>
      </c>
      <c r="F1503" s="1">
        <v>0</v>
      </c>
      <c r="G1503" s="2">
        <f t="shared" si="34"/>
        <v>5725.2132000000001</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310.77999999999997</v>
      </c>
      <c r="D1504" s="1">
        <v>0</v>
      </c>
      <c r="E1504" s="1">
        <v>0</v>
      </c>
      <c r="F1504" s="1">
        <v>0</v>
      </c>
      <c r="G1504" s="2">
        <f t="shared" si="34"/>
        <v>7.7694999999999999</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5495.14</v>
      </c>
      <c r="D1507" s="1">
        <v>0</v>
      </c>
      <c r="E1507" s="1">
        <v>0</v>
      </c>
      <c r="F1507" s="1">
        <v>0</v>
      </c>
      <c r="G1507" s="2">
        <f t="shared" si="34"/>
        <v>153.86392000000001</v>
      </c>
      <c r="H1507" s="2">
        <f t="shared" si="35"/>
        <v>0.14000000000032742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23329.439999999999</v>
      </c>
      <c r="D1509" s="1">
        <v>0</v>
      </c>
      <c r="E1509" s="1">
        <v>0</v>
      </c>
      <c r="F1509" s="1">
        <v>0</v>
      </c>
      <c r="G1509" s="2">
        <f t="shared" si="34"/>
        <v>699.88319999999999</v>
      </c>
      <c r="H1509" s="2">
        <f t="shared" si="35"/>
        <v>0.43999999999869033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4985.3500000000004</v>
      </c>
      <c r="D1510" s="1">
        <v>0</v>
      </c>
      <c r="E1510" s="1">
        <v>0</v>
      </c>
      <c r="F1510" s="1">
        <v>0</v>
      </c>
      <c r="G1510" s="2">
        <f t="shared" si="34"/>
        <v>154.54585</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173177.87000000011</v>
      </c>
      <c r="D1517" s="1">
        <v>0</v>
      </c>
      <c r="E1517" s="1">
        <v>0</v>
      </c>
      <c r="F1517" s="1">
        <v>0</v>
      </c>
      <c r="G1517" s="2">
        <f t="shared" si="34"/>
        <v>6580.759060000004</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173177.87</v>
      </c>
      <c r="D1576" s="1">
        <v>0</v>
      </c>
      <c r="E1576" s="1">
        <v>0</v>
      </c>
      <c r="F1576" s="1">
        <v>0</v>
      </c>
      <c r="G1576" s="2">
        <f t="shared" si="34"/>
        <v>16798.253390000002</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269.07</v>
      </c>
      <c r="D1577" s="1">
        <v>0</v>
      </c>
      <c r="E1577" s="1">
        <v>0</v>
      </c>
      <c r="F1577" s="1">
        <v>0</v>
      </c>
      <c r="G1577" s="2">
        <f t="shared" si="34"/>
        <v>26.368860000000002</v>
      </c>
      <c r="H1577" s="2">
        <f t="shared" si="35"/>
        <v>6.9999999999993179E-2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172908.79999999999</v>
      </c>
      <c r="D1578" s="1">
        <v>0</v>
      </c>
      <c r="E1578" s="1">
        <v>0</v>
      </c>
      <c r="F1578" s="1">
        <v>0</v>
      </c>
      <c r="G1578" s="2">
        <f t="shared" si="34"/>
        <v>17117.9712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17894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1910311.78</v>
      </c>
      <c r="I16" s="170">
        <f>'PR-RAS'!E6</f>
        <v>2303333.71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1879331.5199999998</v>
      </c>
      <c r="I17" s="170">
        <f>'PR-RAS'!E151</f>
        <v>2280315.19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13537.169999999702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4590.7599999997392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73478.37999999999</v>
      </c>
      <c r="I20" s="173">
        <f>BILANCA!E7</f>
        <v>232888.44999999998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169506.66</v>
      </c>
      <c r="I21" s="175">
        <f>BILANCA!E68</f>
        <v>198561.2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160639.65</v>
      </c>
      <c r="I22" s="175">
        <f>BILANCA!E176</f>
        <v>173177.87000000002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82345.390000000014</v>
      </c>
      <c r="I23" s="177">
        <f>BILANCA!E237</f>
        <v>258271.78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1920681.01</v>
      </c>
      <c r="I27" s="175">
        <f>'RAS-funkcijski'!E114</f>
        <v>2285300.54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1920681.01</v>
      </c>
      <c r="I28" s="179">
        <f>'RAS-funkcijski'!E141</f>
        <v>2285300.54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214536.58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212496.58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160639.65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173177.87000000011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173177.87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1910311.78</v>
      </c>
      <c r="E6" s="51">
        <f>E7+E44+E50+E82+E106+E124+E133+E139</f>
        <v>2303333.71</v>
      </c>
      <c r="F6" s="52">
        <f t="shared" ref="F6:F131" si="0">IF(D6&lt;&gt;0,IF(E6/D6&gt;=100,"&gt;&gt;100",E6/D6*100),"-")</f>
        <v>120.57370603661354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1713112.25</v>
      </c>
      <c r="E50" s="51">
        <f>E51+E54+E59+E62+E65+E68+E71+E74+E77</f>
        <v>2069420.16</v>
      </c>
      <c r="F50" s="52">
        <f t="shared" si="0"/>
        <v>120.79886533996824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1670071.03</v>
      </c>
      <c r="E68" s="51">
        <f t="shared" si="15"/>
        <v>2000558.24</v>
      </c>
      <c r="F68" s="52">
        <f t="shared" si="0"/>
        <v>119.78881161719211</v>
      </c>
    </row>
    <row r="69" spans="1:6" ht="12.75" customHeight="1" x14ac:dyDescent="0.2">
      <c r="A69" s="53" t="s">
        <v>184</v>
      </c>
      <c r="B69" s="85" t="s">
        <v>185</v>
      </c>
      <c r="C69" s="50" t="s">
        <v>184</v>
      </c>
      <c r="D69" s="242">
        <v>1667525.99</v>
      </c>
      <c r="E69" s="242">
        <v>1995342.88</v>
      </c>
      <c r="F69" s="52">
        <f t="shared" si="0"/>
        <v>119.65887740076542</v>
      </c>
    </row>
    <row r="70" spans="1:6" ht="24" x14ac:dyDescent="0.2">
      <c r="A70" s="53" t="s">
        <v>186</v>
      </c>
      <c r="B70" s="85" t="s">
        <v>187</v>
      </c>
      <c r="C70" s="50" t="s">
        <v>186</v>
      </c>
      <c r="D70" s="242">
        <v>2545.04</v>
      </c>
      <c r="E70" s="242">
        <v>5215.3599999999997</v>
      </c>
      <c r="F70" s="52">
        <f t="shared" si="0"/>
        <v>204.92251595259799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43041.22</v>
      </c>
      <c r="E74" s="51">
        <f t="shared" si="17"/>
        <v>53815.93</v>
      </c>
      <c r="F74" s="52">
        <f t="shared" si="0"/>
        <v>125.03346791749861</v>
      </c>
    </row>
    <row r="75" spans="1:6" ht="12.75" customHeight="1" x14ac:dyDescent="0.2">
      <c r="A75" s="53" t="s">
        <v>196</v>
      </c>
      <c r="B75" s="85" t="s">
        <v>197</v>
      </c>
      <c r="C75" s="50" t="s">
        <v>196</v>
      </c>
      <c r="D75" s="242">
        <v>43041.22</v>
      </c>
      <c r="E75" s="242">
        <v>53815.93</v>
      </c>
      <c r="F75" s="52">
        <f t="shared" si="0"/>
        <v>125.03346791749861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15045.99</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15045.99</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180</v>
      </c>
      <c r="F82" s="52" t="str">
        <f t="shared" si="0"/>
        <v>-</v>
      </c>
    </row>
    <row r="83" spans="1:6" ht="12.75" customHeight="1" x14ac:dyDescent="0.2">
      <c r="A83" s="53">
        <v>641</v>
      </c>
      <c r="B83" s="85" t="s">
        <v>212</v>
      </c>
      <c r="C83" s="50" t="s">
        <v>213</v>
      </c>
      <c r="D83" s="51">
        <f t="shared" ref="D83:E83" si="20">SUM(D84:D90)</f>
        <v>0</v>
      </c>
      <c r="E83" s="51">
        <f t="shared" si="20"/>
        <v>180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180</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2189.4</v>
      </c>
      <c r="E106" s="51">
        <f t="shared" si="23"/>
        <v>4217.2</v>
      </c>
      <c r="F106" s="52">
        <f t="shared" si="0"/>
        <v>192.61898236959897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2189.4</v>
      </c>
      <c r="E112" s="51">
        <f t="shared" si="25"/>
        <v>4217.2</v>
      </c>
      <c r="F112" s="52">
        <f t="shared" si="0"/>
        <v>192.61898236959897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2189.4</v>
      </c>
      <c r="E117" s="242">
        <v>4217.2</v>
      </c>
      <c r="F117" s="52">
        <f t="shared" si="0"/>
        <v>192.61898236959897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22499.56</v>
      </c>
      <c r="E124" s="51">
        <f t="shared" si="27"/>
        <v>18077.84</v>
      </c>
      <c r="F124" s="52">
        <f t="shared" si="0"/>
        <v>80.347526796079563</v>
      </c>
    </row>
    <row r="125" spans="1:6" ht="12.75" customHeight="1" x14ac:dyDescent="0.2">
      <c r="A125" s="53">
        <v>661</v>
      </c>
      <c r="B125" s="86" t="s">
        <v>296</v>
      </c>
      <c r="C125" s="50" t="s">
        <v>297</v>
      </c>
      <c r="D125" s="51">
        <f t="shared" ref="D125:E125" si="28">SUM(D126:D127)</f>
        <v>14151.02</v>
      </c>
      <c r="E125" s="51">
        <f t="shared" si="28"/>
        <v>14577.84</v>
      </c>
      <c r="F125" s="52">
        <f t="shared" si="0"/>
        <v>103.01617833908792</v>
      </c>
    </row>
    <row r="126" spans="1:6" ht="12.75" customHeight="1" x14ac:dyDescent="0.2">
      <c r="A126" s="53">
        <v>6614</v>
      </c>
      <c r="B126" s="86" t="s">
        <v>298</v>
      </c>
      <c r="C126" s="50" t="s">
        <v>299</v>
      </c>
      <c r="D126" s="242">
        <v>5002.71</v>
      </c>
      <c r="E126" s="242">
        <v>5520</v>
      </c>
      <c r="F126" s="52">
        <f t="shared" si="0"/>
        <v>110.34019561397723</v>
      </c>
    </row>
    <row r="127" spans="1:6" ht="12.75" customHeight="1" x14ac:dyDescent="0.2">
      <c r="A127" s="53">
        <v>6615</v>
      </c>
      <c r="B127" s="86" t="s">
        <v>300</v>
      </c>
      <c r="C127" s="50" t="s">
        <v>301</v>
      </c>
      <c r="D127" s="242">
        <v>9148.31</v>
      </c>
      <c r="E127" s="242">
        <v>9057.84</v>
      </c>
      <c r="F127" s="52">
        <f t="shared" si="0"/>
        <v>99.011074176541896</v>
      </c>
    </row>
    <row r="128" spans="1:6" ht="24" x14ac:dyDescent="0.2">
      <c r="A128" s="53">
        <v>663</v>
      </c>
      <c r="B128" s="231" t="s">
        <v>302</v>
      </c>
      <c r="C128" s="50" t="s">
        <v>303</v>
      </c>
      <c r="D128" s="51">
        <f t="shared" ref="D128:E128" si="29">SUM(D129:D132)</f>
        <v>8348.5400000000009</v>
      </c>
      <c r="E128" s="51">
        <f t="shared" si="29"/>
        <v>3500</v>
      </c>
      <c r="F128" s="52">
        <f t="shared" si="0"/>
        <v>41.923498000848049</v>
      </c>
    </row>
    <row r="129" spans="1:6" ht="12.75" customHeight="1" x14ac:dyDescent="0.2">
      <c r="A129" s="53">
        <v>6631</v>
      </c>
      <c r="B129" s="86" t="s">
        <v>304</v>
      </c>
      <c r="C129" s="50" t="s">
        <v>305</v>
      </c>
      <c r="D129" s="242">
        <v>8348.5400000000009</v>
      </c>
      <c r="E129" s="242">
        <v>3500</v>
      </c>
      <c r="F129" s="52">
        <f t="shared" si="0"/>
        <v>41.923498000848049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172510.57</v>
      </c>
      <c r="E133" s="51">
        <f t="shared" si="30"/>
        <v>210861.11</v>
      </c>
      <c r="F133" s="52">
        <f t="shared" ref="F133:F223" si="31">IF(D133&lt;&gt;0,IF(E133/D133&gt;=100,"&gt;&gt;100",E133/D133*100),"-")</f>
        <v>122.23083489898619</v>
      </c>
    </row>
    <row r="134" spans="1:6" ht="24" x14ac:dyDescent="0.2">
      <c r="A134" s="53">
        <v>671</v>
      </c>
      <c r="B134" s="232" t="s">
        <v>314</v>
      </c>
      <c r="C134" s="50" t="s">
        <v>315</v>
      </c>
      <c r="D134" s="51">
        <f t="shared" ref="D134:E134" si="32">SUM(D135:D137)</f>
        <v>172510.57</v>
      </c>
      <c r="E134" s="51">
        <f t="shared" si="32"/>
        <v>210861.11</v>
      </c>
      <c r="F134" s="52">
        <f t="shared" si="31"/>
        <v>122.23083489898619</v>
      </c>
    </row>
    <row r="135" spans="1:6" ht="12.75" customHeight="1" x14ac:dyDescent="0.2">
      <c r="A135" s="53">
        <v>6711</v>
      </c>
      <c r="B135" s="85" t="s">
        <v>316</v>
      </c>
      <c r="C135" s="50" t="s">
        <v>317</v>
      </c>
      <c r="D135" s="242">
        <v>142306.82</v>
      </c>
      <c r="E135" s="242">
        <v>210861.11</v>
      </c>
      <c r="F135" s="52">
        <f t="shared" si="31"/>
        <v>148.17358015589133</v>
      </c>
    </row>
    <row r="136" spans="1:6" ht="24" x14ac:dyDescent="0.2">
      <c r="A136" s="53">
        <v>6712</v>
      </c>
      <c r="B136" s="232" t="s">
        <v>318</v>
      </c>
      <c r="C136" s="50" t="s">
        <v>319</v>
      </c>
      <c r="D136" s="242">
        <v>30203.75</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577.4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577.4</v>
      </c>
      <c r="F150" s="52" t="str">
        <f t="shared" si="31"/>
        <v>-</v>
      </c>
    </row>
    <row r="151" spans="1:6" ht="12.75" customHeight="1" x14ac:dyDescent="0.2">
      <c r="A151" s="53">
        <v>3</v>
      </c>
      <c r="B151" s="85" t="s">
        <v>348</v>
      </c>
      <c r="C151" s="50" t="s">
        <v>56</v>
      </c>
      <c r="D151" s="51">
        <f t="shared" ref="D151:E151" si="35">D152+D163+D196+D215+D224+D252+D263</f>
        <v>1879331.5199999998</v>
      </c>
      <c r="E151" s="51">
        <f t="shared" si="35"/>
        <v>2280315.19</v>
      </c>
      <c r="F151" s="52">
        <f t="shared" si="31"/>
        <v>121.33650533355606</v>
      </c>
    </row>
    <row r="152" spans="1:6" ht="12.75" customHeight="1" x14ac:dyDescent="0.2">
      <c r="A152" s="53">
        <v>31</v>
      </c>
      <c r="B152" s="85" t="s">
        <v>349</v>
      </c>
      <c r="C152" s="50" t="s">
        <v>35</v>
      </c>
      <c r="D152" s="51">
        <f t="shared" ref="D152:E152" si="36">D153+D158+D159</f>
        <v>1712171.49</v>
      </c>
      <c r="E152" s="51">
        <f t="shared" si="36"/>
        <v>2052211.37</v>
      </c>
      <c r="F152" s="52">
        <f t="shared" si="31"/>
        <v>119.86015314388865</v>
      </c>
    </row>
    <row r="153" spans="1:6" ht="12.75" customHeight="1" x14ac:dyDescent="0.2">
      <c r="A153" s="53">
        <v>311</v>
      </c>
      <c r="B153" s="85" t="s">
        <v>350</v>
      </c>
      <c r="C153" s="50" t="s">
        <v>351</v>
      </c>
      <c r="D153" s="51">
        <f t="shared" ref="D153:E153" si="37">SUM(D154:D157)</f>
        <v>1395044.07</v>
      </c>
      <c r="E153" s="51">
        <f t="shared" si="37"/>
        <v>1679920.51</v>
      </c>
      <c r="F153" s="52">
        <f t="shared" si="31"/>
        <v>120.42060506375256</v>
      </c>
    </row>
    <row r="154" spans="1:6" ht="12.75" customHeight="1" x14ac:dyDescent="0.2">
      <c r="A154" s="53">
        <v>3111</v>
      </c>
      <c r="B154" s="85" t="s">
        <v>352</v>
      </c>
      <c r="C154" s="50" t="s">
        <v>353</v>
      </c>
      <c r="D154" s="242">
        <v>1395044.07</v>
      </c>
      <c r="E154" s="242">
        <v>1679920.51</v>
      </c>
      <c r="F154" s="52">
        <f t="shared" si="31"/>
        <v>120.42060506375256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86052.74</v>
      </c>
      <c r="E158" s="242">
        <v>94613.56</v>
      </c>
      <c r="F158" s="52">
        <f t="shared" si="31"/>
        <v>109.94834098251837</v>
      </c>
    </row>
    <row r="159" spans="1:6" ht="12.75" customHeight="1" x14ac:dyDescent="0.2">
      <c r="A159" s="53">
        <v>313</v>
      </c>
      <c r="B159" s="85" t="s">
        <v>362</v>
      </c>
      <c r="C159" s="50" t="s">
        <v>363</v>
      </c>
      <c r="D159" s="51">
        <f t="shared" ref="D159:E159" si="38">SUM(D160:D162)</f>
        <v>231074.68</v>
      </c>
      <c r="E159" s="51">
        <f t="shared" si="38"/>
        <v>277677.3</v>
      </c>
      <c r="F159" s="52">
        <f t="shared" si="31"/>
        <v>120.16777433165761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231074.68</v>
      </c>
      <c r="E161" s="242">
        <v>277677.3</v>
      </c>
      <c r="F161" s="52">
        <f t="shared" si="31"/>
        <v>120.16777433165761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160518.16</v>
      </c>
      <c r="E163" s="51">
        <f t="shared" si="39"/>
        <v>221011.40000000002</v>
      </c>
      <c r="F163" s="52">
        <f t="shared" si="31"/>
        <v>137.6862281501358</v>
      </c>
    </row>
    <row r="164" spans="1:6" ht="12.75" customHeight="1" x14ac:dyDescent="0.2">
      <c r="A164" s="53">
        <v>321</v>
      </c>
      <c r="B164" s="85" t="s">
        <v>371</v>
      </c>
      <c r="C164" s="50" t="s">
        <v>372</v>
      </c>
      <c r="D164" s="51">
        <f t="shared" ref="D164:E164" si="40">SUM(D165:D168)</f>
        <v>68255.8</v>
      </c>
      <c r="E164" s="51">
        <f t="shared" si="40"/>
        <v>72177.840000000011</v>
      </c>
      <c r="F164" s="52">
        <f t="shared" si="31"/>
        <v>105.74609044213095</v>
      </c>
    </row>
    <row r="165" spans="1:6" ht="12.75" customHeight="1" x14ac:dyDescent="0.2">
      <c r="A165" s="53">
        <v>3211</v>
      </c>
      <c r="B165" s="85" t="s">
        <v>373</v>
      </c>
      <c r="C165" s="50" t="s">
        <v>374</v>
      </c>
      <c r="D165" s="242">
        <v>21299.16</v>
      </c>
      <c r="E165" s="242">
        <v>26926.22</v>
      </c>
      <c r="F165" s="52">
        <f t="shared" si="31"/>
        <v>126.41916394824962</v>
      </c>
    </row>
    <row r="166" spans="1:6" ht="12.75" customHeight="1" x14ac:dyDescent="0.2">
      <c r="A166" s="53">
        <v>3212</v>
      </c>
      <c r="B166" s="85" t="s">
        <v>375</v>
      </c>
      <c r="C166" s="50" t="s">
        <v>376</v>
      </c>
      <c r="D166" s="242">
        <v>46311.75</v>
      </c>
      <c r="E166" s="242">
        <v>43976.91</v>
      </c>
      <c r="F166" s="52">
        <f t="shared" si="31"/>
        <v>94.958428476574525</v>
      </c>
    </row>
    <row r="167" spans="1:6" ht="12.75" customHeight="1" x14ac:dyDescent="0.2">
      <c r="A167" s="53">
        <v>3213</v>
      </c>
      <c r="B167" s="85" t="s">
        <v>377</v>
      </c>
      <c r="C167" s="50" t="s">
        <v>378</v>
      </c>
      <c r="D167" s="242">
        <v>638.09</v>
      </c>
      <c r="E167" s="242">
        <v>1246.71</v>
      </c>
      <c r="F167" s="52">
        <f t="shared" si="31"/>
        <v>195.38152925135952</v>
      </c>
    </row>
    <row r="168" spans="1:6" ht="12.75" customHeight="1" x14ac:dyDescent="0.2">
      <c r="A168" s="53">
        <v>3214</v>
      </c>
      <c r="B168" s="85" t="s">
        <v>379</v>
      </c>
      <c r="C168" s="50" t="s">
        <v>380</v>
      </c>
      <c r="D168" s="242">
        <v>6.8</v>
      </c>
      <c r="E168" s="242">
        <v>28</v>
      </c>
      <c r="F168" s="52">
        <f t="shared" si="31"/>
        <v>411.76470588235298</v>
      </c>
    </row>
    <row r="169" spans="1:6" ht="12.75" customHeight="1" x14ac:dyDescent="0.2">
      <c r="A169" s="53">
        <v>322</v>
      </c>
      <c r="B169" s="85" t="s">
        <v>381</v>
      </c>
      <c r="C169" s="50" t="s">
        <v>382</v>
      </c>
      <c r="D169" s="51">
        <f t="shared" ref="D169:E169" si="41">SUM(D170:D176)</f>
        <v>37623.93</v>
      </c>
      <c r="E169" s="51">
        <f t="shared" si="41"/>
        <v>34578.07</v>
      </c>
      <c r="F169" s="52">
        <f t="shared" si="31"/>
        <v>91.904460804599623</v>
      </c>
    </row>
    <row r="170" spans="1:6" ht="12.75" customHeight="1" x14ac:dyDescent="0.2">
      <c r="A170" s="53">
        <v>3221</v>
      </c>
      <c r="B170" s="85" t="s">
        <v>383</v>
      </c>
      <c r="C170" s="50" t="s">
        <v>384</v>
      </c>
      <c r="D170" s="242">
        <v>9220.7900000000009</v>
      </c>
      <c r="E170" s="242">
        <v>8138.55</v>
      </c>
      <c r="F170" s="52">
        <f t="shared" si="31"/>
        <v>88.263044706581539</v>
      </c>
    </row>
    <row r="171" spans="1:6" ht="12.75" customHeight="1" x14ac:dyDescent="0.2">
      <c r="A171" s="53">
        <v>3222</v>
      </c>
      <c r="B171" s="85" t="s">
        <v>385</v>
      </c>
      <c r="C171" s="50" t="s">
        <v>386</v>
      </c>
      <c r="D171" s="242">
        <v>22315.46</v>
      </c>
      <c r="E171" s="242">
        <v>21785.37</v>
      </c>
      <c r="F171" s="52">
        <f t="shared" si="31"/>
        <v>97.624561626782508</v>
      </c>
    </row>
    <row r="172" spans="1:6" ht="12.75" customHeight="1" x14ac:dyDescent="0.2">
      <c r="A172" s="53">
        <v>3223</v>
      </c>
      <c r="B172" s="85" t="s">
        <v>387</v>
      </c>
      <c r="C172" s="50" t="s">
        <v>388</v>
      </c>
      <c r="D172" s="242">
        <v>831.79</v>
      </c>
      <c r="E172" s="242">
        <v>798.7</v>
      </c>
      <c r="F172" s="52">
        <f t="shared" si="31"/>
        <v>96.021832433667171</v>
      </c>
    </row>
    <row r="173" spans="1:6" ht="12.75" customHeight="1" x14ac:dyDescent="0.2">
      <c r="A173" s="53">
        <v>3224</v>
      </c>
      <c r="B173" s="85" t="s">
        <v>389</v>
      </c>
      <c r="C173" s="50" t="s">
        <v>390</v>
      </c>
      <c r="D173" s="242">
        <v>2815.15</v>
      </c>
      <c r="E173" s="242">
        <v>1853.31</v>
      </c>
      <c r="F173" s="52">
        <f t="shared" si="31"/>
        <v>65.833436939417084</v>
      </c>
    </row>
    <row r="174" spans="1:6" ht="12.75" customHeight="1" x14ac:dyDescent="0.2">
      <c r="A174" s="53">
        <v>3225</v>
      </c>
      <c r="B174" s="85" t="s">
        <v>391</v>
      </c>
      <c r="C174" s="50" t="s">
        <v>392</v>
      </c>
      <c r="D174" s="242">
        <v>2186.2800000000002</v>
      </c>
      <c r="E174" s="242">
        <v>1762.2</v>
      </c>
      <c r="F174" s="52">
        <f t="shared" si="31"/>
        <v>80.602667544870727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254.46</v>
      </c>
      <c r="E176" s="242">
        <v>239.94</v>
      </c>
      <c r="F176" s="52">
        <f t="shared" si="31"/>
        <v>94.293798632398023</v>
      </c>
    </row>
    <row r="177" spans="1:6" ht="12.75" customHeight="1" x14ac:dyDescent="0.2">
      <c r="A177" s="53">
        <v>323</v>
      </c>
      <c r="B177" s="85" t="s">
        <v>397</v>
      </c>
      <c r="C177" s="50" t="s">
        <v>398</v>
      </c>
      <c r="D177" s="51">
        <f t="shared" ref="D177:E177" si="42">SUM(D178:D186)</f>
        <v>35499.879999999997</v>
      </c>
      <c r="E177" s="51">
        <f t="shared" si="42"/>
        <v>92880.86</v>
      </c>
      <c r="F177" s="52">
        <f t="shared" si="31"/>
        <v>261.63710975924425</v>
      </c>
    </row>
    <row r="178" spans="1:6" ht="12.75" customHeight="1" x14ac:dyDescent="0.2">
      <c r="A178" s="53">
        <v>3231</v>
      </c>
      <c r="B178" s="85" t="s">
        <v>399</v>
      </c>
      <c r="C178" s="50" t="s">
        <v>400</v>
      </c>
      <c r="D178" s="242">
        <v>6513.41</v>
      </c>
      <c r="E178" s="242">
        <v>4558.43</v>
      </c>
      <c r="F178" s="52">
        <f t="shared" si="31"/>
        <v>69.98530723538056</v>
      </c>
    </row>
    <row r="179" spans="1:6" ht="12.75" customHeight="1" x14ac:dyDescent="0.2">
      <c r="A179" s="53">
        <v>3232</v>
      </c>
      <c r="B179" s="85" t="s">
        <v>401</v>
      </c>
      <c r="C179" s="50" t="s">
        <v>402</v>
      </c>
      <c r="D179" s="242">
        <v>16196.89</v>
      </c>
      <c r="E179" s="242">
        <v>74190.41</v>
      </c>
      <c r="F179" s="52">
        <f t="shared" si="31"/>
        <v>458.0534287755242</v>
      </c>
    </row>
    <row r="180" spans="1:6" ht="12.75" customHeight="1" x14ac:dyDescent="0.2">
      <c r="A180" s="53">
        <v>3233</v>
      </c>
      <c r="B180" s="85" t="s">
        <v>403</v>
      </c>
      <c r="C180" s="50" t="s">
        <v>404</v>
      </c>
      <c r="D180" s="242">
        <v>642.39</v>
      </c>
      <c r="E180" s="242">
        <v>1600</v>
      </c>
      <c r="F180" s="52">
        <f t="shared" si="31"/>
        <v>249.06987966811437</v>
      </c>
    </row>
    <row r="181" spans="1:6" ht="12.75" customHeight="1" x14ac:dyDescent="0.2">
      <c r="A181" s="53">
        <v>3234</v>
      </c>
      <c r="B181" s="85" t="s">
        <v>405</v>
      </c>
      <c r="C181" s="50" t="s">
        <v>406</v>
      </c>
      <c r="D181" s="242">
        <v>4659.95</v>
      </c>
      <c r="E181" s="242">
        <v>4866.32</v>
      </c>
      <c r="F181" s="52">
        <f t="shared" si="31"/>
        <v>104.42858828957391</v>
      </c>
    </row>
    <row r="182" spans="1:6" ht="12.75" customHeight="1" x14ac:dyDescent="0.2">
      <c r="A182" s="53">
        <v>3235</v>
      </c>
      <c r="B182" s="85" t="s">
        <v>407</v>
      </c>
      <c r="C182" s="50" t="s">
        <v>408</v>
      </c>
      <c r="D182" s="242">
        <v>0</v>
      </c>
      <c r="E182" s="242">
        <v>462.43</v>
      </c>
      <c r="F182" s="52" t="str">
        <f t="shared" si="31"/>
        <v>-</v>
      </c>
    </row>
    <row r="183" spans="1:6" ht="12.75" customHeight="1" x14ac:dyDescent="0.2">
      <c r="A183" s="53">
        <v>3236</v>
      </c>
      <c r="B183" s="85" t="s">
        <v>409</v>
      </c>
      <c r="C183" s="50" t="s">
        <v>410</v>
      </c>
      <c r="D183" s="242">
        <v>4078.01</v>
      </c>
      <c r="E183" s="242">
        <v>4268.4399999999996</v>
      </c>
      <c r="F183" s="52">
        <f t="shared" si="31"/>
        <v>104.66967957410598</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2734.03</v>
      </c>
      <c r="E185" s="242">
        <v>2742.31</v>
      </c>
      <c r="F185" s="52">
        <f t="shared" si="31"/>
        <v>100.30284963954308</v>
      </c>
    </row>
    <row r="186" spans="1:6" ht="12.75" customHeight="1" x14ac:dyDescent="0.2">
      <c r="A186" s="53">
        <v>3239</v>
      </c>
      <c r="B186" s="85" t="s">
        <v>415</v>
      </c>
      <c r="C186" s="50" t="s">
        <v>416</v>
      </c>
      <c r="D186" s="242">
        <v>675.2</v>
      </c>
      <c r="E186" s="242">
        <v>192.52</v>
      </c>
      <c r="F186" s="52">
        <f t="shared" si="31"/>
        <v>28.513033175355453</v>
      </c>
    </row>
    <row r="187" spans="1:6" ht="12.75" customHeight="1" x14ac:dyDescent="0.2">
      <c r="A187" s="53">
        <v>324</v>
      </c>
      <c r="B187" s="85" t="s">
        <v>417</v>
      </c>
      <c r="C187" s="50" t="s">
        <v>418</v>
      </c>
      <c r="D187" s="242">
        <v>8190</v>
      </c>
      <c r="E187" s="242">
        <v>9470.66</v>
      </c>
      <c r="F187" s="52">
        <f t="shared" si="31"/>
        <v>115.63687423687423</v>
      </c>
    </row>
    <row r="188" spans="1:6" ht="12.75" customHeight="1" x14ac:dyDescent="0.2">
      <c r="A188" s="53">
        <v>329</v>
      </c>
      <c r="B188" s="85" t="s">
        <v>419</v>
      </c>
      <c r="C188" s="50" t="s">
        <v>420</v>
      </c>
      <c r="D188" s="51">
        <f t="shared" ref="D188:E188" si="43">SUM(D189:D195)</f>
        <v>10948.55</v>
      </c>
      <c r="E188" s="51">
        <f t="shared" si="43"/>
        <v>11903.970000000001</v>
      </c>
      <c r="F188" s="52">
        <f t="shared" si="31"/>
        <v>108.72645236127161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2794.24</v>
      </c>
      <c r="E190" s="242">
        <v>3661.54</v>
      </c>
      <c r="F190" s="52">
        <f t="shared" si="31"/>
        <v>131.03885135135135</v>
      </c>
    </row>
    <row r="191" spans="1:6" ht="12.75" customHeight="1" x14ac:dyDescent="0.2">
      <c r="A191" s="53">
        <v>3293</v>
      </c>
      <c r="B191" s="85" t="s">
        <v>425</v>
      </c>
      <c r="C191" s="50" t="s">
        <v>426</v>
      </c>
      <c r="D191" s="242">
        <v>1849.9</v>
      </c>
      <c r="E191" s="242">
        <v>529.64</v>
      </c>
      <c r="F191" s="52">
        <f t="shared" si="31"/>
        <v>28.630736796583594</v>
      </c>
    </row>
    <row r="192" spans="1:6" ht="12.75" customHeight="1" x14ac:dyDescent="0.2">
      <c r="A192" s="53">
        <v>3294</v>
      </c>
      <c r="B192" s="85" t="s">
        <v>427</v>
      </c>
      <c r="C192" s="50" t="s">
        <v>428</v>
      </c>
      <c r="D192" s="242">
        <v>185</v>
      </c>
      <c r="E192" s="242">
        <v>185</v>
      </c>
      <c r="F192" s="52">
        <f t="shared" si="31"/>
        <v>100</v>
      </c>
    </row>
    <row r="193" spans="1:6" ht="12.75" customHeight="1" x14ac:dyDescent="0.2">
      <c r="A193" s="53">
        <v>3295</v>
      </c>
      <c r="B193" s="85" t="s">
        <v>429</v>
      </c>
      <c r="C193" s="50" t="s">
        <v>430</v>
      </c>
      <c r="D193" s="242">
        <v>4689.3599999999997</v>
      </c>
      <c r="E193" s="242">
        <v>4149.18</v>
      </c>
      <c r="F193" s="52">
        <f t="shared" si="31"/>
        <v>88.480730846000327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1430.05</v>
      </c>
      <c r="E195" s="242">
        <v>3378.61</v>
      </c>
      <c r="F195" s="52">
        <f t="shared" si="31"/>
        <v>236.25817279116114</v>
      </c>
    </row>
    <row r="196" spans="1:6" ht="12.75" customHeight="1" x14ac:dyDescent="0.2">
      <c r="A196" s="53">
        <v>34</v>
      </c>
      <c r="B196" s="232" t="s">
        <v>435</v>
      </c>
      <c r="C196" s="50" t="s">
        <v>436</v>
      </c>
      <c r="D196" s="51">
        <f t="shared" ref="D196:E196" si="44">D197+D202+D210</f>
        <v>136.94999999999999</v>
      </c>
      <c r="E196" s="51">
        <f t="shared" si="44"/>
        <v>319.83</v>
      </c>
      <c r="F196" s="52">
        <f t="shared" si="31"/>
        <v>233.53778751369111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136.94999999999999</v>
      </c>
      <c r="E210" s="51">
        <f t="shared" si="47"/>
        <v>319.83</v>
      </c>
      <c r="F210" s="52">
        <f t="shared" si="31"/>
        <v>233.53778751369111</v>
      </c>
    </row>
    <row r="211" spans="1:6" ht="12.75" customHeight="1" x14ac:dyDescent="0.2">
      <c r="A211" s="53">
        <v>3431</v>
      </c>
      <c r="B211" s="232" t="s">
        <v>465</v>
      </c>
      <c r="C211" s="50" t="s">
        <v>466</v>
      </c>
      <c r="D211" s="242">
        <v>136.94999999999999</v>
      </c>
      <c r="E211" s="242">
        <v>319.83</v>
      </c>
      <c r="F211" s="52">
        <f t="shared" si="31"/>
        <v>233.53778751369111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5671.42</v>
      </c>
      <c r="E252" s="51">
        <f t="shared" si="63"/>
        <v>5937.29</v>
      </c>
      <c r="F252" s="52">
        <f t="shared" ref="F252:F258" si="64">IF(D252&lt;&gt;0,IF(E252/D252&gt;=100,"&gt;&gt;100",E252/D252*100),"-")</f>
        <v>104.6878912159565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5671.42</v>
      </c>
      <c r="E259" s="51">
        <f t="shared" si="66"/>
        <v>5937.29</v>
      </c>
      <c r="F259" s="52">
        <f t="shared" ref="F259:F262" si="67">IF(D259&lt;&gt;0,IF(E259/D259&gt;=100,"&gt;&gt;100",E259/D259*100),"-")</f>
        <v>104.6878912159565</v>
      </c>
    </row>
    <row r="260" spans="1:6" ht="12.75" customHeight="1" x14ac:dyDescent="0.2">
      <c r="A260" s="53">
        <v>3721</v>
      </c>
      <c r="B260" s="85" t="s">
        <v>559</v>
      </c>
      <c r="C260" s="50" t="s">
        <v>560</v>
      </c>
      <c r="D260" s="242">
        <v>5671.42</v>
      </c>
      <c r="E260" s="242">
        <v>5937.29</v>
      </c>
      <c r="F260" s="52">
        <f t="shared" si="67"/>
        <v>104.6878912159565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833.5</v>
      </c>
      <c r="E263" s="51">
        <f t="shared" si="68"/>
        <v>835.3</v>
      </c>
      <c r="F263" s="52">
        <f t="shared" ref="F263:F267" si="69">IF(D263&lt;&gt;0,IF(E263/D263&gt;=100,"&gt;&gt;100",E263/D263*100),"-")</f>
        <v>100.21595680863827</v>
      </c>
    </row>
    <row r="264" spans="1:6" ht="12.75" customHeight="1" x14ac:dyDescent="0.2">
      <c r="A264" s="53">
        <v>381</v>
      </c>
      <c r="B264" s="85" t="s">
        <v>567</v>
      </c>
      <c r="C264" s="50" t="s">
        <v>568</v>
      </c>
      <c r="D264" s="51">
        <f t="shared" ref="D264:E264" si="70">SUM(D265:D267)</f>
        <v>833.5</v>
      </c>
      <c r="E264" s="51">
        <f t="shared" si="70"/>
        <v>835.3</v>
      </c>
      <c r="F264" s="52">
        <f t="shared" si="69"/>
        <v>100.21595680863827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833.5</v>
      </c>
      <c r="E266" s="242">
        <v>835.3</v>
      </c>
      <c r="F266" s="52">
        <f t="shared" si="69"/>
        <v>100.21595680863827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1879331.5199999998</v>
      </c>
      <c r="E289" s="51">
        <f t="shared" si="79"/>
        <v>2280315.19</v>
      </c>
      <c r="F289" s="52">
        <f t="shared" si="76"/>
        <v>121.33650533355606</v>
      </c>
    </row>
    <row r="290" spans="1:6" ht="12.75" customHeight="1" x14ac:dyDescent="0.2">
      <c r="A290" s="53" t="s">
        <v>608</v>
      </c>
      <c r="B290" s="85" t="s">
        <v>619</v>
      </c>
      <c r="C290" s="50" t="s">
        <v>620</v>
      </c>
      <c r="D290" s="51">
        <f>IF(D6&gt;=D289,D6-D289,0)</f>
        <v>30980.260000000242</v>
      </c>
      <c r="E290" s="51">
        <f>IF(E6&gt;=E289,E6-E289,0)</f>
        <v>23018.520000000019</v>
      </c>
      <c r="F290" s="52">
        <f t="shared" si="76"/>
        <v>74.300603029154175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5683.71</v>
      </c>
      <c r="E292" s="242">
        <v>0</v>
      </c>
      <c r="F292" s="52">
        <f t="shared" si="76"/>
        <v>0</v>
      </c>
    </row>
    <row r="293" spans="1:6" ht="12.75" customHeight="1" x14ac:dyDescent="0.2">
      <c r="A293" s="53">
        <v>92221</v>
      </c>
      <c r="B293" s="85" t="s">
        <v>625</v>
      </c>
      <c r="C293" s="50" t="s">
        <v>626</v>
      </c>
      <c r="D293" s="242">
        <v>0</v>
      </c>
      <c r="E293" s="242">
        <v>4590.76</v>
      </c>
      <c r="F293" s="52" t="str">
        <f t="shared" si="76"/>
        <v>-</v>
      </c>
    </row>
    <row r="294" spans="1:6" ht="12.75" customHeight="1" x14ac:dyDescent="0.2">
      <c r="A294" s="53">
        <v>96</v>
      </c>
      <c r="B294" s="85" t="s">
        <v>627</v>
      </c>
      <c r="C294" s="50" t="s">
        <v>628</v>
      </c>
      <c r="D294" s="242">
        <v>3513.61</v>
      </c>
      <c r="E294" s="242">
        <v>132.72</v>
      </c>
      <c r="F294" s="52">
        <f t="shared" si="76"/>
        <v>3.7773116538261218</v>
      </c>
    </row>
    <row r="295" spans="1:6" ht="24" x14ac:dyDescent="0.2">
      <c r="A295" s="53">
        <v>9661</v>
      </c>
      <c r="B295" s="85" t="s">
        <v>629</v>
      </c>
      <c r="C295" s="50" t="s">
        <v>630</v>
      </c>
      <c r="D295" s="242">
        <v>3513.61</v>
      </c>
      <c r="E295" s="242">
        <v>132.72</v>
      </c>
      <c r="F295" s="52">
        <f t="shared" si="76"/>
        <v>3.7773116538261218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94.76</v>
      </c>
      <c r="E298" s="51">
        <f t="shared" si="80"/>
        <v>94.76</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94.76</v>
      </c>
      <c r="E311" s="51">
        <f t="shared" si="85"/>
        <v>94.76</v>
      </c>
      <c r="F311" s="52">
        <f t="shared" si="81"/>
        <v>100</v>
      </c>
    </row>
    <row r="312" spans="1:6" ht="12.75" customHeight="1" x14ac:dyDescent="0.2">
      <c r="A312" s="53">
        <v>721</v>
      </c>
      <c r="B312" s="85" t="s">
        <v>662</v>
      </c>
      <c r="C312" s="50" t="s">
        <v>663</v>
      </c>
      <c r="D312" s="51">
        <f t="shared" ref="D312:E312" si="86">SUM(D313:D316)</f>
        <v>94.76</v>
      </c>
      <c r="E312" s="51">
        <f t="shared" si="86"/>
        <v>94.76</v>
      </c>
      <c r="F312" s="52">
        <f t="shared" si="81"/>
        <v>100</v>
      </c>
    </row>
    <row r="313" spans="1:6" ht="12.75" customHeight="1" x14ac:dyDescent="0.2">
      <c r="A313" s="53">
        <v>7211</v>
      </c>
      <c r="B313" s="85" t="s">
        <v>664</v>
      </c>
      <c r="C313" s="50" t="s">
        <v>665</v>
      </c>
      <c r="D313" s="242">
        <v>94.76</v>
      </c>
      <c r="E313" s="242">
        <v>94.76</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41349.49</v>
      </c>
      <c r="E350" s="51">
        <f t="shared" si="95"/>
        <v>4985.3500000000004</v>
      </c>
      <c r="F350" s="52">
        <f t="shared" si="81"/>
        <v>12.056617868805638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41349.49</v>
      </c>
      <c r="E363" s="51">
        <f t="shared" si="99"/>
        <v>4985.3500000000004</v>
      </c>
      <c r="F363" s="52">
        <f t="shared" si="81"/>
        <v>12.056617868805638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38000.379999999997</v>
      </c>
      <c r="E369" s="51">
        <f t="shared" si="101"/>
        <v>3610.96</v>
      </c>
      <c r="F369" s="52">
        <f t="shared" si="81"/>
        <v>9.5024312914765598</v>
      </c>
    </row>
    <row r="370" spans="1:6" ht="12.75" customHeight="1" x14ac:dyDescent="0.2">
      <c r="A370" s="53">
        <v>4221</v>
      </c>
      <c r="B370" s="85" t="s">
        <v>674</v>
      </c>
      <c r="C370" s="50" t="s">
        <v>766</v>
      </c>
      <c r="D370" s="242">
        <v>35617.879999999997</v>
      </c>
      <c r="E370" s="242">
        <v>1541.58</v>
      </c>
      <c r="F370" s="52">
        <f t="shared" si="81"/>
        <v>4.3281071192333735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1000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2382.5</v>
      </c>
      <c r="E376" s="242">
        <v>1069.3800000000001</v>
      </c>
      <c r="F376" s="52">
        <f t="shared" si="81"/>
        <v>44.884784889821624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3349.11</v>
      </c>
      <c r="E383" s="51">
        <f t="shared" si="103"/>
        <v>1374.39</v>
      </c>
      <c r="F383" s="52">
        <f t="shared" si="81"/>
        <v>41.037469656117601</v>
      </c>
    </row>
    <row r="384" spans="1:6" ht="12.75" customHeight="1" x14ac:dyDescent="0.2">
      <c r="A384" s="53">
        <v>4241</v>
      </c>
      <c r="B384" s="85" t="s">
        <v>783</v>
      </c>
      <c r="C384" s="50" t="s">
        <v>784</v>
      </c>
      <c r="D384" s="242">
        <v>3349.11</v>
      </c>
      <c r="E384" s="242">
        <v>1374.39</v>
      </c>
      <c r="F384" s="52">
        <f t="shared" si="81"/>
        <v>41.037469656117601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41254.729999999996</v>
      </c>
      <c r="E408" s="51">
        <f t="shared" si="111"/>
        <v>4890.59</v>
      </c>
      <c r="F408" s="52">
        <f t="shared" si="81"/>
        <v>11.854616428225324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1910406.54</v>
      </c>
      <c r="E412" s="51">
        <f>E6+E298</f>
        <v>2303428.4699999997</v>
      </c>
      <c r="F412" s="52">
        <f t="shared" si="81"/>
        <v>120.5726855394873</v>
      </c>
    </row>
    <row r="413" spans="1:6" ht="12.75" customHeight="1" x14ac:dyDescent="0.2">
      <c r="A413" s="53" t="s">
        <v>608</v>
      </c>
      <c r="B413" s="85" t="s">
        <v>831</v>
      </c>
      <c r="C413" s="50" t="s">
        <v>832</v>
      </c>
      <c r="D413" s="51">
        <f t="shared" ref="D413:E413" si="112">D289+D350</f>
        <v>1920681.0099999998</v>
      </c>
      <c r="E413" s="51">
        <f t="shared" si="112"/>
        <v>2285300.54</v>
      </c>
      <c r="F413" s="52">
        <f t="shared" si="81"/>
        <v>118.98386708160353</v>
      </c>
    </row>
    <row r="414" spans="1:6" ht="12.75" customHeight="1" x14ac:dyDescent="0.2">
      <c r="A414" s="53" t="s">
        <v>608</v>
      </c>
      <c r="B414" s="85" t="s">
        <v>833</v>
      </c>
      <c r="C414" s="50" t="s">
        <v>834</v>
      </c>
      <c r="D414" s="51">
        <f t="shared" ref="D414:E414" si="113">IF(D412&gt;=D413,D412-D413,0)</f>
        <v>0</v>
      </c>
      <c r="E414" s="51">
        <f t="shared" si="113"/>
        <v>18127.929999999702</v>
      </c>
      <c r="F414" s="52" t="str">
        <f t="shared" si="81"/>
        <v>-</v>
      </c>
    </row>
    <row r="415" spans="1:6" ht="12.75" customHeight="1" x14ac:dyDescent="0.2">
      <c r="A415" s="53" t="s">
        <v>608</v>
      </c>
      <c r="B415" s="85" t="s">
        <v>835</v>
      </c>
      <c r="C415" s="50" t="s">
        <v>836</v>
      </c>
      <c r="D415" s="51">
        <f t="shared" ref="D415:E415" si="114">IF(D413&gt;=D412,D413-D412,0)</f>
        <v>10274.469999999739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5683.71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4590.76</v>
      </c>
      <c r="F417" s="52" t="str">
        <f t="shared" si="81"/>
        <v>-</v>
      </c>
    </row>
    <row r="418" spans="1:6" ht="12.75" customHeight="1" x14ac:dyDescent="0.2">
      <c r="A418" s="55" t="s">
        <v>842</v>
      </c>
      <c r="B418" s="233" t="s">
        <v>843</v>
      </c>
      <c r="C418" s="56" t="s">
        <v>844</v>
      </c>
      <c r="D418" s="62">
        <f t="shared" ref="D418:E418" si="117">D294+D411</f>
        <v>3513.61</v>
      </c>
      <c r="E418" s="62">
        <f t="shared" si="117"/>
        <v>132.72</v>
      </c>
      <c r="F418" s="57">
        <f t="shared" si="81"/>
        <v>3.7773116538261218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1910406.54</v>
      </c>
      <c r="E639" s="51">
        <f t="shared" si="180"/>
        <v>2303428.4699999997</v>
      </c>
      <c r="F639" s="52">
        <f t="shared" si="119"/>
        <v>120.5726855394873</v>
      </c>
    </row>
    <row r="640" spans="1:6" ht="12.75" customHeight="1" x14ac:dyDescent="0.2">
      <c r="A640" s="53" t="s">
        <v>608</v>
      </c>
      <c r="B640" s="85" t="s">
        <v>1277</v>
      </c>
      <c r="C640" s="50" t="s">
        <v>1278</v>
      </c>
      <c r="D640" s="51">
        <f t="shared" ref="D640:E640" si="181">D413+D528</f>
        <v>1920681.0099999998</v>
      </c>
      <c r="E640" s="51">
        <f t="shared" si="181"/>
        <v>2285300.54</v>
      </c>
      <c r="F640" s="52">
        <f t="shared" si="119"/>
        <v>118.98386708160353</v>
      </c>
    </row>
    <row r="641" spans="1:6" ht="12.75" customHeight="1" x14ac:dyDescent="0.2">
      <c r="A641" s="53" t="s">
        <v>608</v>
      </c>
      <c r="B641" s="85" t="s">
        <v>1279</v>
      </c>
      <c r="C641" s="50" t="s">
        <v>1280</v>
      </c>
      <c r="D641" s="51">
        <f t="shared" ref="D641:E641" si="182">IF(D639&gt;=D640,D639-D640,0)</f>
        <v>0</v>
      </c>
      <c r="E641" s="51">
        <f t="shared" si="182"/>
        <v>18127.929999999702</v>
      </c>
      <c r="F641" s="52" t="str">
        <f t="shared" si="119"/>
        <v>-</v>
      </c>
    </row>
    <row r="642" spans="1:6" ht="12.75" customHeight="1" x14ac:dyDescent="0.2">
      <c r="A642" s="53" t="s">
        <v>608</v>
      </c>
      <c r="B642" s="85" t="s">
        <v>1281</v>
      </c>
      <c r="C642" s="50" t="s">
        <v>1282</v>
      </c>
      <c r="D642" s="51">
        <f t="shared" ref="D642:E642" si="183">IF(D640&gt;=D639,D640-D639,0)</f>
        <v>10274.469999999739</v>
      </c>
      <c r="E642" s="51">
        <f t="shared" si="183"/>
        <v>0</v>
      </c>
      <c r="F642" s="52">
        <f t="shared" si="119"/>
        <v>0</v>
      </c>
    </row>
    <row r="643" spans="1:6" ht="24" x14ac:dyDescent="0.2">
      <c r="A643" s="60" t="s">
        <v>1283</v>
      </c>
      <c r="B643" s="85" t="s">
        <v>1284</v>
      </c>
      <c r="C643" s="61" t="s">
        <v>1283</v>
      </c>
      <c r="D643" s="51">
        <f t="shared" ref="D643:E643" si="184">IF(D416-D417+D637-D638&gt;=0,D416-D417+D637-D638,0)</f>
        <v>5683.71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4590.76</v>
      </c>
      <c r="F644" s="52" t="str">
        <f t="shared" si="119"/>
        <v>-</v>
      </c>
    </row>
    <row r="645" spans="1:6" ht="24" x14ac:dyDescent="0.2">
      <c r="A645" s="53" t="s">
        <v>608</v>
      </c>
      <c r="B645" s="85" t="s">
        <v>1287</v>
      </c>
      <c r="C645" s="50" t="s">
        <v>1288</v>
      </c>
      <c r="D645" s="51">
        <f t="shared" ref="D645:E645" si="186">IF(D641+D643-D642-D644&gt;=0,D641+D643-D642-D644,0)</f>
        <v>0</v>
      </c>
      <c r="E645" s="51">
        <f t="shared" si="186"/>
        <v>13537.169999999702</v>
      </c>
      <c r="F645" s="52" t="str">
        <f t="shared" si="119"/>
        <v>-</v>
      </c>
    </row>
    <row r="646" spans="1:6" ht="24" x14ac:dyDescent="0.2">
      <c r="A646" s="53" t="s">
        <v>608</v>
      </c>
      <c r="B646" s="85" t="s">
        <v>1289</v>
      </c>
      <c r="C646" s="50" t="s">
        <v>1290</v>
      </c>
      <c r="D646" s="51">
        <f t="shared" ref="D646:E646" si="187">IF(D642+D644-D641-D643&gt;=0,D642+D644-D641-D643,0)</f>
        <v>4590.7599999997392</v>
      </c>
      <c r="E646" s="51">
        <f t="shared" si="187"/>
        <v>0</v>
      </c>
      <c r="F646" s="52">
        <f t="shared" si="119"/>
        <v>0</v>
      </c>
    </row>
    <row r="647" spans="1:6" ht="24" x14ac:dyDescent="0.2">
      <c r="A647" s="55" t="s">
        <v>1291</v>
      </c>
      <c r="B647" s="233" t="s">
        <v>1292</v>
      </c>
      <c r="C647" s="56" t="s">
        <v>1291</v>
      </c>
      <c r="D647" s="243">
        <v>143716.39000000001</v>
      </c>
      <c r="E647" s="243">
        <v>162110.37</v>
      </c>
      <c r="F647" s="57">
        <f t="shared" si="119"/>
        <v>112.79880464573316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110310.19</v>
      </c>
      <c r="E650" s="242">
        <v>125293.28</v>
      </c>
      <c r="F650" s="52">
        <f t="shared" si="188"/>
        <v>113.58268896101076</v>
      </c>
    </row>
    <row r="651" spans="1:6" ht="12.75" customHeight="1" x14ac:dyDescent="0.2">
      <c r="A651" s="53" t="s">
        <v>1298</v>
      </c>
      <c r="B651" s="85" t="s">
        <v>1299</v>
      </c>
      <c r="C651" s="50" t="s">
        <v>1298</v>
      </c>
      <c r="D651" s="242">
        <v>110310.19</v>
      </c>
      <c r="E651" s="242">
        <v>125293.28</v>
      </c>
      <c r="F651" s="52">
        <f t="shared" si="188"/>
        <v>113.58268896101076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78</v>
      </c>
      <c r="E654" s="262">
        <v>72</v>
      </c>
      <c r="F654" s="52">
        <f t="shared" si="188"/>
        <v>92.307692307692307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72</v>
      </c>
      <c r="E656" s="262">
        <v>67</v>
      </c>
      <c r="F656" s="52">
        <f t="shared" si="188"/>
        <v>93.055555555555557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1667525.99</v>
      </c>
      <c r="E675" s="242">
        <v>1995342.88</v>
      </c>
      <c r="F675" s="52">
        <f t="shared" si="188"/>
        <v>119.65887740076542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2545.04</v>
      </c>
      <c r="E677" s="242">
        <v>5215.3599999999997</v>
      </c>
      <c r="F677" s="52">
        <f t="shared" si="188"/>
        <v>204.92251595259799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30672</v>
      </c>
      <c r="E694" s="242">
        <v>36462</v>
      </c>
      <c r="F694" s="52">
        <f t="shared" si="188"/>
        <v>118.87715179968701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12369.22</v>
      </c>
      <c r="E696" s="242">
        <v>17353.93</v>
      </c>
      <c r="F696" s="52">
        <f t="shared" si="188"/>
        <v>140.29930747452144</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1872.55</v>
      </c>
      <c r="E717" s="242">
        <v>2729.36</v>
      </c>
      <c r="F717" s="52">
        <f t="shared" si="188"/>
        <v>145.75632159354893</v>
      </c>
    </row>
    <row r="718" spans="1:6" ht="12.75" customHeight="1" x14ac:dyDescent="0.2">
      <c r="A718" s="53">
        <v>32121</v>
      </c>
      <c r="B718" s="85" t="s">
        <v>1415</v>
      </c>
      <c r="C718" s="50" t="s">
        <v>1416</v>
      </c>
      <c r="D718" s="242">
        <v>46311.75</v>
      </c>
      <c r="E718" s="242">
        <v>43976.91</v>
      </c>
      <c r="F718" s="52">
        <f t="shared" si="188"/>
        <v>94.958428476574525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4078.01</v>
      </c>
      <c r="E720" s="242">
        <v>4268.4399999999996</v>
      </c>
      <c r="F720" s="52">
        <f t="shared" si="188"/>
        <v>104.66967957410598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2193.71</v>
      </c>
      <c r="E726" s="242">
        <v>3030.2</v>
      </c>
      <c r="F726" s="52">
        <f t="shared" si="190"/>
        <v>138.13129356204786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5671.42</v>
      </c>
      <c r="E817" s="242">
        <v>5937.29</v>
      </c>
      <c r="F817" s="52">
        <f t="shared" si="190"/>
        <v>104.6878912159565</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242985.03999999998</v>
      </c>
      <c r="E6" s="229">
        <f t="shared" si="0"/>
        <v>431449.65</v>
      </c>
      <c r="F6" s="230">
        <f t="shared" ref="F6:F260" si="1">IF(D6&gt;0,IF(E6/D6&gt;=100,"&gt;&gt;100",E6/D6*100),"-")</f>
        <v>177.56222769928553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73478.37999999999</v>
      </c>
      <c r="E7" s="104">
        <f t="shared" si="2"/>
        <v>232888.44999999998</v>
      </c>
      <c r="F7" s="93">
        <f t="shared" si="1"/>
        <v>316.94826423772543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73478.37999999999</v>
      </c>
      <c r="E12" s="104">
        <f t="shared" si="3"/>
        <v>232888.44999999998</v>
      </c>
      <c r="F12" s="93">
        <f t="shared" si="1"/>
        <v>316.94826423772543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5631.99</v>
      </c>
      <c r="E13" s="104">
        <f t="shared" si="4"/>
        <v>4958.43</v>
      </c>
      <c r="F13" s="93">
        <f t="shared" si="1"/>
        <v>88.040461719569819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3933.7</v>
      </c>
      <c r="E14" s="247">
        <v>3933.7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11253.57</v>
      </c>
      <c r="E15" s="247">
        <v>11253.57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9555.2800000000007</v>
      </c>
      <c r="E18" s="247">
        <v>10228.84</v>
      </c>
      <c r="F18" s="93">
        <f t="shared" si="1"/>
        <v>107.04908699692734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21635.169999999984</v>
      </c>
      <c r="E19" s="104">
        <f t="shared" si="5"/>
        <v>201762.91999999998</v>
      </c>
      <c r="F19" s="93">
        <f t="shared" si="1"/>
        <v>932.56914551630587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316624.21999999997</v>
      </c>
      <c r="E20" s="247">
        <v>457599.2</v>
      </c>
      <c r="F20" s="93">
        <f t="shared" si="1"/>
        <v>144.52438287885875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1975.08</v>
      </c>
      <c r="E21" s="247">
        <v>2417.66</v>
      </c>
      <c r="F21" s="93">
        <f t="shared" si="1"/>
        <v>122.40820624987343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32127.38</v>
      </c>
      <c r="E22" s="247">
        <v>27996.91</v>
      </c>
      <c r="F22" s="93">
        <f t="shared" si="1"/>
        <v>87.143458321220095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2254.23</v>
      </c>
      <c r="E23" s="247">
        <v>2041.88</v>
      </c>
      <c r="F23" s="93">
        <f t="shared" si="1"/>
        <v>90.579931950155938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10625.46</v>
      </c>
      <c r="E24" s="247">
        <v>10625.46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131116.71</v>
      </c>
      <c r="E26" s="247">
        <v>215170.87</v>
      </c>
      <c r="F26" s="93">
        <f t="shared" si="1"/>
        <v>164.10636752554271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473087.91</v>
      </c>
      <c r="E28" s="247">
        <v>514089.06</v>
      </c>
      <c r="F28" s="93">
        <f t="shared" si="1"/>
        <v>108.66670847707776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3044.58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15222.91</v>
      </c>
      <c r="E30" s="247">
        <v>15222.91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12178.33</v>
      </c>
      <c r="E34" s="247">
        <v>15222.91</v>
      </c>
      <c r="F34" s="93">
        <f t="shared" si="1"/>
        <v>124.99997947173381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34712.51</v>
      </c>
      <c r="E35" s="104">
        <f t="shared" si="7"/>
        <v>26167.1</v>
      </c>
      <c r="F35" s="93">
        <f t="shared" si="1"/>
        <v>75.38233334322409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45832.51</v>
      </c>
      <c r="E36" s="247">
        <v>47259.39</v>
      </c>
      <c r="F36" s="93">
        <f t="shared" si="1"/>
        <v>103.11324865253944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179.18</v>
      </c>
      <c r="E37" s="247">
        <v>0</v>
      </c>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11299.18</v>
      </c>
      <c r="E40" s="247">
        <v>21092.29</v>
      </c>
      <c r="F40" s="93">
        <f t="shared" si="1"/>
        <v>186.67097966401101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8454.130000000001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16115.57</v>
      </c>
      <c r="E47" s="247">
        <v>16115.57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7661.44</v>
      </c>
      <c r="E50" s="247">
        <v>16115.57</v>
      </c>
      <c r="F50" s="93">
        <f t="shared" si="1"/>
        <v>210.34648838860579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44600.58</v>
      </c>
      <c r="E54" s="247">
        <v>46377.64</v>
      </c>
      <c r="F54" s="93">
        <f t="shared" si="1"/>
        <v>103.98438764697677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44600.58</v>
      </c>
      <c r="E55" s="247">
        <v>46377.64</v>
      </c>
      <c r="F55" s="93">
        <f t="shared" si="1"/>
        <v>103.98438764697677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169506.66</v>
      </c>
      <c r="E68" s="104">
        <f t="shared" si="13"/>
        <v>198561.2</v>
      </c>
      <c r="F68" s="93">
        <f t="shared" si="1"/>
        <v>117.14064804297367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8575.07</v>
      </c>
      <c r="E78" s="104">
        <f>E79+SUM(E82:E84)-E85+E86</f>
        <v>633.91999999999996</v>
      </c>
      <c r="F78" s="93">
        <f t="shared" si="1"/>
        <v>7.3925927135288685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8575.07</v>
      </c>
      <c r="E86" s="247">
        <v>633.91999999999996</v>
      </c>
      <c r="F86" s="93">
        <f t="shared" si="1"/>
        <v>7.3925927135288685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1240</v>
      </c>
      <c r="E134" s="104">
        <f t="shared" si="23"/>
        <v>3280</v>
      </c>
      <c r="F134" s="93">
        <f t="shared" si="1"/>
        <v>264.51612903225805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1240</v>
      </c>
      <c r="E135" s="104">
        <f t="shared" si="24"/>
        <v>3280</v>
      </c>
      <c r="F135" s="93">
        <f t="shared" si="1"/>
        <v>264.51612903225805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1240</v>
      </c>
      <c r="E138" s="247">
        <v>3280</v>
      </c>
      <c r="F138" s="93">
        <f t="shared" si="1"/>
        <v>264.51612903225805</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7271.04</v>
      </c>
      <c r="E146" s="104">
        <f t="shared" si="26"/>
        <v>24103.47</v>
      </c>
      <c r="F146" s="93">
        <f t="shared" si="1"/>
        <v>331.49962041193561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3513.61</v>
      </c>
      <c r="E160" s="247">
        <v>132.72</v>
      </c>
      <c r="F160" s="93">
        <f t="shared" si="1"/>
        <v>3.7773116538261218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3757.43</v>
      </c>
      <c r="E161" s="247">
        <v>23970.75</v>
      </c>
      <c r="F161" s="93">
        <f t="shared" si="1"/>
        <v>637.95599651889722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8704.16</v>
      </c>
      <c r="E164" s="104">
        <f t="shared" si="28"/>
        <v>8433.44</v>
      </c>
      <c r="F164" s="93">
        <f t="shared" si="1"/>
        <v>96.88976305582618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8704.16</v>
      </c>
      <c r="E166" s="247">
        <v>8433.44</v>
      </c>
      <c r="F166" s="93">
        <f t="shared" si="1"/>
        <v>96.88976305582618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143716.39000000001</v>
      </c>
      <c r="E170" s="104">
        <f t="shared" si="29"/>
        <v>162110.37</v>
      </c>
      <c r="F170" s="93">
        <f t="shared" si="1"/>
        <v>112.79880464573316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143716.39000000001</v>
      </c>
      <c r="E173" s="247">
        <v>162110.37</v>
      </c>
      <c r="F173" s="93">
        <f t="shared" si="1"/>
        <v>112.79880464573316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242985.04</v>
      </c>
      <c r="E175" s="104">
        <f t="shared" si="30"/>
        <v>431449.65</v>
      </c>
      <c r="F175" s="93">
        <f t="shared" si="1"/>
        <v>177.5622276992855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160639.65</v>
      </c>
      <c r="E176" s="104">
        <f t="shared" si="31"/>
        <v>173177.87000000002</v>
      </c>
      <c r="F176" s="93">
        <f t="shared" si="1"/>
        <v>107.80518383848572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160639.65</v>
      </c>
      <c r="E177" s="104">
        <f t="shared" si="32"/>
        <v>173177.87000000002</v>
      </c>
      <c r="F177" s="93">
        <f t="shared" si="1"/>
        <v>107.80518383848572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148274.76999999999</v>
      </c>
      <c r="E178" s="247">
        <v>169655.62</v>
      </c>
      <c r="F178" s="93">
        <f t="shared" si="1"/>
        <v>114.41974922638558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4995.6899999999996</v>
      </c>
      <c r="E179" s="247">
        <v>2091.17</v>
      </c>
      <c r="F179" s="93">
        <f t="shared" si="1"/>
        <v>41.8594828742376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9.9600000000000009</v>
      </c>
      <c r="E180" s="104">
        <f t="shared" si="33"/>
        <v>19.010000000000002</v>
      </c>
      <c r="F180" s="93">
        <f t="shared" si="1"/>
        <v>190.86345381526104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9.9600000000000009</v>
      </c>
      <c r="E183" s="247">
        <v>19.010000000000002</v>
      </c>
      <c r="F183" s="93">
        <f t="shared" si="1"/>
        <v>190.86345381526104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442.15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7359.23</v>
      </c>
      <c r="E188" s="247">
        <v>969.92</v>
      </c>
      <c r="F188" s="93">
        <f t="shared" si="1"/>
        <v>13.179639717742209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82345.390000000014</v>
      </c>
      <c r="E237" s="104">
        <f t="shared" si="41"/>
        <v>258271.78</v>
      </c>
      <c r="F237" s="93">
        <f t="shared" si="1"/>
        <v>313.64449181672455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74718.38</v>
      </c>
      <c r="E238" s="104">
        <f t="shared" si="42"/>
        <v>236168.44999999998</v>
      </c>
      <c r="F238" s="93">
        <f t="shared" si="1"/>
        <v>316.07811893137938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74718.38</v>
      </c>
      <c r="E239" s="104">
        <f t="shared" si="43"/>
        <v>236168.44999999998</v>
      </c>
      <c r="F239" s="93">
        <f t="shared" si="1"/>
        <v>316.07811893137938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71934.38</v>
      </c>
      <c r="E240" s="247">
        <v>224635.27</v>
      </c>
      <c r="F240" s="93">
        <f t="shared" si="1"/>
        <v>312.27803728898471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2784</v>
      </c>
      <c r="E241" s="247">
        <v>11533.18</v>
      </c>
      <c r="F241" s="93">
        <f t="shared" si="1"/>
        <v>414.26652298850576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-4590.7599999999948</v>
      </c>
      <c r="E245" s="104">
        <f t="shared" si="45"/>
        <v>13537.169999999998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72690.86</v>
      </c>
      <c r="E246" s="104">
        <f t="shared" si="46"/>
        <v>94482.77</v>
      </c>
      <c r="F246" s="93">
        <f t="shared" si="1"/>
        <v>129.97888592871237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72690.86</v>
      </c>
      <c r="E247" s="247">
        <v>94482.77</v>
      </c>
      <c r="F247" s="93">
        <f t="shared" si="1"/>
        <v>129.97888592871237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77281.62</v>
      </c>
      <c r="E250" s="104">
        <f t="shared" si="47"/>
        <v>80945.600000000006</v>
      </c>
      <c r="F250" s="93">
        <f t="shared" si="1"/>
        <v>104.74107556233943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77281.62</v>
      </c>
      <c r="E252" s="247">
        <v>80945.600000000006</v>
      </c>
      <c r="F252" s="93">
        <f t="shared" si="1"/>
        <v>104.74107556233943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3513.61</v>
      </c>
      <c r="E255" s="247">
        <v>132.72</v>
      </c>
      <c r="F255" s="93">
        <f t="shared" si="1"/>
        <v>3.7773116538261218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8704.16</v>
      </c>
      <c r="E256" s="247">
        <v>8433.44</v>
      </c>
      <c r="F256" s="93">
        <f t="shared" si="1"/>
        <v>96.88976305582618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231801.25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231801.25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7271.04</v>
      </c>
      <c r="E264" s="247">
        <v>24103.47</v>
      </c>
      <c r="F264" s="93">
        <f t="shared" si="50"/>
        <v>331.49962041193561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8704.16</v>
      </c>
      <c r="E266" s="247">
        <v>8433.44</v>
      </c>
      <c r="F266" s="93">
        <f t="shared" si="50"/>
        <v>96.88976305582618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8575.07</v>
      </c>
      <c r="E268" s="247">
        <v>633.91999999999996</v>
      </c>
      <c r="F268" s="93">
        <f t="shared" si="50"/>
        <v>7.3925927135288685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3757.43</v>
      </c>
      <c r="E286" s="247">
        <v>23970.75</v>
      </c>
      <c r="F286" s="93">
        <f t="shared" si="50"/>
        <v>637.95599651889722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160639.65</v>
      </c>
      <c r="E288" s="247">
        <v>173177.87</v>
      </c>
      <c r="F288" s="93">
        <f t="shared" si="50"/>
        <v>107.8051838384857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560</v>
      </c>
      <c r="E298" s="247">
        <v>700.85</v>
      </c>
      <c r="F298" s="93">
        <f t="shared" si="50"/>
        <v>125.15178571428571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6799.23</v>
      </c>
      <c r="E302" s="247">
        <v>269.07</v>
      </c>
      <c r="F302" s="93">
        <f t="shared" si="50"/>
        <v>3.9573598775155419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1920681.01</v>
      </c>
      <c r="E114" s="81">
        <f t="shared" si="22"/>
        <v>2285300.54</v>
      </c>
      <c r="F114" s="63">
        <f t="shared" si="1"/>
        <v>118.98386708160351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1920681.01</v>
      </c>
      <c r="E118" s="81">
        <f t="shared" si="24"/>
        <v>2285300.54</v>
      </c>
      <c r="F118" s="63">
        <f t="shared" si="1"/>
        <v>118.98386708160351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1920681.01</v>
      </c>
      <c r="E120" s="249">
        <v>2285300.54</v>
      </c>
      <c r="F120" s="63">
        <f t="shared" si="1"/>
        <v>118.98386708160351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1920681.01</v>
      </c>
      <c r="E141" s="106">
        <f t="shared" si="28"/>
        <v>2285300.54</v>
      </c>
      <c r="F141" s="82">
        <f t="shared" si="1"/>
        <v>118.98386708160351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22" sqref="J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214536.58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2040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2040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2040</v>
      </c>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212496.58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212496.58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211446.43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1050.1500000000001</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160639.65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2358978.91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2353993.56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2095150.28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235646.03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319.83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5937.29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16940.13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4985.3500000000004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2346440.69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2341455.34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2073769.43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238550.55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310.77999999999997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5495.14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23329.439999999999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4985.3500000000004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173177.87000000011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173177.87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269.07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172908.79999999999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17894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2025-01-30T07:33:20Z</cp:lastPrinted>
  <dcterms:created xsi:type="dcterms:W3CDTF">2022-04-01T05:14:30Z</dcterms:created>
  <dcterms:modified xsi:type="dcterms:W3CDTF">2025-01-30T07:36:21Z</dcterms:modified>
</cp:coreProperties>
</file>